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externalReferences>
    <externalReference r:id="rId2"/>
  </externalReferences>
  <definedNames>
    <definedName name="_xlnm._FilterDatabase" localSheetId="0" hidden="1">Sheet1!$A$3:$XFB$60</definedName>
    <definedName name="Hidden000cdfc206468fca52c_1_38">[1]Hidden000cdfc206468fca52c!$H$1:$H$2</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<sst xmlns="http://schemas.openxmlformats.org/spreadsheetml/2006/main" count="378" uniqueCount="113">
  <si>
    <t>2026年度第二批重点行业领域中小微企业吸纳重点群体就业社会保险补贴人员公示名册</t>
  </si>
  <si>
    <t>序号</t>
  </si>
  <si>
    <t>企业名称</t>
  </si>
  <si>
    <t>人员类别</t>
  </si>
  <si>
    <t>姓名</t>
  </si>
  <si>
    <t>性别</t>
  </si>
  <si>
    <t>劳动合同签订期限</t>
  </si>
  <si>
    <t>养老保险费</t>
  </si>
  <si>
    <t>医疗保险费</t>
  </si>
  <si>
    <t>失业保险费</t>
  </si>
  <si>
    <t>补贴比例(*25%)</t>
  </si>
  <si>
    <t>补贴月份数</t>
  </si>
  <si>
    <t>个人补贴金额合计（元）（保留小数点后两位）</t>
  </si>
  <si>
    <t>补贴金额合计（元）</t>
  </si>
  <si>
    <t>个人月缴纳金额（元）</t>
  </si>
  <si>
    <t>补贴所属期限</t>
  </si>
  <si>
    <t>汉中市汉台区登攀艺术培训学校有限公司</t>
  </si>
  <si>
    <t>登记失业半年以上人员</t>
  </si>
  <si>
    <t>蒋宏智</t>
  </si>
  <si>
    <t>男</t>
  </si>
  <si>
    <t>3年</t>
  </si>
  <si>
    <t>202601-202606</t>
  </si>
  <si>
    <t>汉中市汉台区赵汝飞艺术培训学校有限公司</t>
  </si>
  <si>
    <t>罗鲜</t>
  </si>
  <si>
    <t>女</t>
  </si>
  <si>
    <t>1年3个月</t>
  </si>
  <si>
    <t>汉中天泽人力资源服务有限公司</t>
  </si>
  <si>
    <t>康金金</t>
  </si>
  <si>
    <t>9个月</t>
  </si>
  <si>
    <t>202604-202606</t>
  </si>
  <si>
    <t>王志鹏</t>
  </si>
  <si>
    <t xml:space="preserve">1年 </t>
  </si>
  <si>
    <t>苟俊辉</t>
  </si>
  <si>
    <t>10个月</t>
  </si>
  <si>
    <t>罗磊</t>
  </si>
  <si>
    <t>2年</t>
  </si>
  <si>
    <t>白炜</t>
  </si>
  <si>
    <t>1年</t>
  </si>
  <si>
    <t>汉中乾元新景汽车贸易有限公司</t>
  </si>
  <si>
    <t>崔超</t>
  </si>
  <si>
    <t>4年</t>
  </si>
  <si>
    <t>202601-202607</t>
  </si>
  <si>
    <t>汉中瑞翔汽车销售服务有限公司</t>
  </si>
  <si>
    <t>刘冬梅</t>
  </si>
  <si>
    <t>汉中华驭智行汽车销售服务有限公司</t>
  </si>
  <si>
    <t>杨雪</t>
  </si>
  <si>
    <t>汉中金鸿航驾驶员培训有限公司</t>
  </si>
  <si>
    <t>梁婷</t>
  </si>
  <si>
    <t>汉中天泽艾斯国际酒店有限公司</t>
  </si>
  <si>
    <t>王小玉</t>
  </si>
  <si>
    <t>陕西汉江药业集团股份有限公司</t>
  </si>
  <si>
    <t>离校两年内未就业毕业生</t>
  </si>
  <si>
    <t>熊乐乐</t>
  </si>
  <si>
    <t>2026届高校毕业生</t>
  </si>
  <si>
    <t>李小红</t>
  </si>
  <si>
    <t>202606-202607</t>
  </si>
  <si>
    <t>蒙甍</t>
  </si>
  <si>
    <t>肖天瑞</t>
  </si>
  <si>
    <t>吴鑫凯</t>
  </si>
  <si>
    <t>谢坤儒</t>
  </si>
  <si>
    <t>赵甲申</t>
  </si>
  <si>
    <t>福建伯恩物业集团有限公司汉中分公司</t>
  </si>
  <si>
    <t>赵沙沙</t>
  </si>
  <si>
    <t>陕西军工人力资源有限责任公司汉中分公司</t>
  </si>
  <si>
    <t>贺凤鸣</t>
  </si>
  <si>
    <t>刘兰英</t>
  </si>
  <si>
    <t>李珍文</t>
  </si>
  <si>
    <t>冯林壮</t>
  </si>
  <si>
    <t>马俊权</t>
  </si>
  <si>
    <t>刘思醇</t>
  </si>
  <si>
    <t>崔景榛</t>
  </si>
  <si>
    <t>李思锐</t>
  </si>
  <si>
    <t>杨羽涵</t>
  </si>
  <si>
    <t>202602-202606</t>
  </si>
  <si>
    <t>熊修贤</t>
  </si>
  <si>
    <t>张琪</t>
  </si>
  <si>
    <t>李育鹏</t>
  </si>
  <si>
    <t>刘勇</t>
  </si>
  <si>
    <t>赵辉</t>
  </si>
  <si>
    <t>罗艳</t>
  </si>
  <si>
    <t>王秦川</t>
  </si>
  <si>
    <t>张悦</t>
  </si>
  <si>
    <t>胡娟</t>
  </si>
  <si>
    <t>贺莹</t>
  </si>
  <si>
    <t>小白兔口腔医疗科技集团汉中兔博士口腔医院有限公司</t>
  </si>
  <si>
    <t>苏童</t>
  </si>
  <si>
    <t>梁博翔</t>
  </si>
  <si>
    <t>李舒妮</t>
  </si>
  <si>
    <t>陕西日新科贸有限责任公司</t>
  </si>
  <si>
    <t>王雪峰</t>
  </si>
  <si>
    <t>202605-202607</t>
  </si>
  <si>
    <t>柯雯媛</t>
  </si>
  <si>
    <t>汉中高新医院</t>
  </si>
  <si>
    <t>邓瑞芳</t>
  </si>
  <si>
    <t>1年6个月</t>
  </si>
  <si>
    <t>汉中金辉莱悦物业管理有限公司</t>
  </si>
  <si>
    <t>吴芳</t>
  </si>
  <si>
    <t>长期</t>
  </si>
  <si>
    <t>汉中群峰机械制造有限公司</t>
  </si>
  <si>
    <t>杨凯旭</t>
  </si>
  <si>
    <t>李佳</t>
  </si>
  <si>
    <t>赵泰森</t>
  </si>
  <si>
    <t>刘瑞敏</t>
  </si>
  <si>
    <t>杜超群</t>
  </si>
  <si>
    <t>5年</t>
  </si>
  <si>
    <t>郭怡雯</t>
  </si>
  <si>
    <t>张伟</t>
  </si>
  <si>
    <t>蒋雅妃</t>
  </si>
  <si>
    <t>汉中爱尔眼科医院有限公司</t>
  </si>
  <si>
    <t>王文萱</t>
  </si>
  <si>
    <t>202604-202605</t>
  </si>
  <si>
    <t>左梦媛</t>
  </si>
  <si>
    <t>合计：26081.13元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</si>
</sst>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Red]\(0.00\)"/>
  </numFmts>
  <fonts count="24">
    <font>
      <sz val="11"/>
      <color theme="1"/>
      <name val="宋体"/>
      <charset val="134"/>
      <scheme val="minor"/>
    </font>
    <font>
      <sz val="12"/>
      <name val="宋体"/>
      <charset val="134"/>
    </font>
    <font>
      <sz val="12"/>
      <name val="宋体"/>
      <charset val="134"/>
      <scheme val="minor"/>
    </font>
    <font>
      <sz val="12"/>
      <color theme="1"/>
      <name val="宋体"/>
      <charset val="134"/>
      <scheme val="minor"/>
    </font>
    <font>
      <sz val="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0" fillId="0" borderId="0" xfId="0" applyAlignment="1">
      <alignment horizontal="center" vertical="center"/>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77" fontId="2"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176"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98186\Downloads\&#38485;&#35199;&#32654;&#33268;&#24800;&#20581;&#24247;&#22823;&#33647;&#25151;&#36830;&#38145;&#26377;&#38480;&#20844;&#21496;&#22312;&#32844;&#21592;&#24037;2025121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员工数据"/>
      <sheetName val="员工数据 (4)"/>
      <sheetName val="员工数据 (3)"/>
      <sheetName val="员工数据 (2)"/>
      <sheetName val="Hidden000cdfc206468fca52c"/>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268"/>
  <sheetViews>
    <sheetView tabSelected="1" zoomScale="70" zoomScaleNormal="70" zoomScaleSheetLayoutView="68" workbookViewId="0">
      <pane ySplit="3" topLeftCell="A4" activePane="bottomLeft" state="frozen"/>
      <selection/>
      <selection pane="bottomLeft" activeCell="C10" sqref="C10"/>
    </sheetView>
  </sheetViews>
  <sheetFormatPr defaultColWidth="9" defaultRowHeight="15.6"/>
  <cols>
    <col min="1" max="1" width="5.7962962962963" style="5" customWidth="1"/>
    <col min="2" max="2" width="44.7314814814815" style="6" customWidth="1"/>
    <col min="3" max="3" width="27.2685185185185" style="6" customWidth="1"/>
    <col min="4" max="4" width="8.09259259259259" style="6" customWidth="1"/>
    <col min="5" max="5" width="9" style="6" customWidth="1"/>
    <col min="6" max="6" width="6.37037037037037" style="6" customWidth="1"/>
    <col min="7" max="7" width="11.6851851851852" style="6" customWidth="1"/>
    <col min="8" max="8" width="11.1296296296296" style="7" customWidth="1"/>
    <col min="9" max="9" width="16.4537037037037" style="6" customWidth="1"/>
    <col min="10" max="10" width="10.5462962962963" style="7" customWidth="1"/>
    <col min="11" max="11" width="16.4537037037037" style="6" customWidth="1"/>
    <col min="12" max="12" width="11.1018518518519" style="7" customWidth="1"/>
    <col min="13" max="13" width="16.4537037037037" style="6" customWidth="1"/>
    <col min="14" max="14" width="15.8611111111111" style="8" customWidth="1"/>
    <col min="15" max="15" width="10.6388888888889" style="6" customWidth="1"/>
    <col min="16" max="16" width="13.6481481481481" style="7" customWidth="1"/>
    <col min="17" max="17" width="12.787037037037" style="7" customWidth="1"/>
    <col min="18" max="18" width="10.2685185185185" style="1"/>
    <col min="19" max="19" width="12.7314814814815" style="1"/>
    <col min="20" max="16382" width="9" style="1"/>
    <col min="16383" max="16384" width="9" style="9"/>
  </cols>
  <sheetData>
    <row r="1" s="1" customFormat="1" ht="77" customHeight="1" spans="1:1024 1025:16382">
      <c r="A1" s="10" t="s">
        <v>0</v>
      </c>
      <c r="B1" s="10"/>
      <c r="C1" s="10"/>
      <c r="D1" s="10"/>
      <c r="E1" s="10"/>
      <c r="F1" s="10"/>
      <c r="G1" s="10"/>
      <c r="H1" s="11"/>
      <c r="I1" s="10"/>
      <c r="J1" s="11"/>
      <c r="K1" s="10"/>
      <c r="L1" s="11"/>
      <c r="M1" s="10"/>
      <c r="N1" s="12"/>
      <c r="O1" s="10"/>
      <c r="P1" s="11"/>
      <c r="Q1" s="11"/>
    </row>
    <row r="2" s="2" customFormat="1" ht="34" customHeight="1" spans="1:1024 1025:16382">
      <c r="A2" s="13" t="s">
        <v>1</v>
      </c>
      <c r="B2" s="13" t="s">
        <v>2</v>
      </c>
      <c r="C2" s="13" t="s">
        <v>3</v>
      </c>
      <c r="D2" s="13" t="s">
        <v>1</v>
      </c>
      <c r="E2" s="13" t="s">
        <v>4</v>
      </c>
      <c r="F2" s="13" t="s">
        <v>5</v>
      </c>
      <c r="G2" s="13" t="s">
        <v>6</v>
      </c>
      <c r="H2" s="14" t="s">
        <v>7</v>
      </c>
      <c r="I2" s="13"/>
      <c r="J2" s="14" t="s">
        <v>8</v>
      </c>
      <c r="K2" s="13"/>
      <c r="L2" s="14" t="s">
        <v>9</v>
      </c>
      <c r="M2" s="13"/>
      <c r="N2" s="15" t="s">
        <v>10</v>
      </c>
      <c r="O2" s="13" t="s">
        <v>11</v>
      </c>
      <c r="P2" s="14" t="s">
        <v>12</v>
      </c>
      <c r="Q2" s="14" t="s">
        <v>13</v>
      </c>
      <c r="R2" s="16"/>
    </row>
    <row r="3" s="2" customFormat="1" ht="46.8" spans="1:1024 1025:16382">
      <c r="A3" s="13"/>
      <c r="B3" s="13"/>
      <c r="C3" s="13"/>
      <c r="D3" s="13"/>
      <c r="E3" s="13"/>
      <c r="F3" s="13"/>
      <c r="G3" s="13"/>
      <c r="H3" s="14" t="s">
        <v>14</v>
      </c>
      <c r="I3" s="13" t="s">
        <v>15</v>
      </c>
      <c r="J3" s="14" t="s">
        <v>14</v>
      </c>
      <c r="K3" s="13" t="s">
        <v>15</v>
      </c>
      <c r="L3" s="14" t="s">
        <v>14</v>
      </c>
      <c r="M3" s="13" t="s">
        <v>15</v>
      </c>
      <c r="N3" s="15"/>
      <c r="O3" s="13"/>
      <c r="P3" s="14"/>
      <c r="Q3" s="14"/>
      <c r="R3" s="16"/>
    </row>
    <row r="4" s="3" customFormat="1" ht="30" customHeight="1" spans="1:1024 1025:16382">
      <c r="A4" s="17">
        <v>1</v>
      </c>
      <c r="B4" s="18" t="s">
        <v>16</v>
      </c>
      <c r="C4" s="19" t="s">
        <v>17</v>
      </c>
      <c r="D4" s="19">
        <v>1</v>
      </c>
      <c r="E4" s="19" t="s">
        <v>18</v>
      </c>
      <c r="F4" s="19" t="s">
        <v>19</v>
      </c>
      <c r="G4" s="13" t="s">
        <v>20</v>
      </c>
      <c r="H4" s="20">
        <v>372</v>
      </c>
      <c r="I4" s="18" t="s">
        <v>21</v>
      </c>
      <c r="J4" s="20">
        <v>93</v>
      </c>
      <c r="K4" s="18" t="s">
        <v>21</v>
      </c>
      <c r="L4" s="20">
        <v>13.95</v>
      </c>
      <c r="M4" s="18" t="s">
        <v>21</v>
      </c>
      <c r="N4" s="15">
        <f>(H4+J4+L4)*0.25</f>
        <v>119.7375</v>
      </c>
      <c r="O4" s="19">
        <v>6</v>
      </c>
      <c r="P4" s="14">
        <f>N4*O4</f>
        <v>718.425</v>
      </c>
      <c r="Q4" s="20">
        <f>P4</f>
        <v>718.425</v>
      </c>
      <c r="R4" s="2"/>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row>
    <row r="5" s="3" customFormat="1" ht="30" customHeight="1" spans="1:1024 1025:16382">
      <c r="A5" s="17">
        <v>2</v>
      </c>
      <c r="B5" s="18" t="s">
        <v>22</v>
      </c>
      <c r="C5" s="19" t="s">
        <v>17</v>
      </c>
      <c r="D5" s="19">
        <v>2</v>
      </c>
      <c r="E5" s="19" t="s">
        <v>23</v>
      </c>
      <c r="F5" s="19" t="s">
        <v>24</v>
      </c>
      <c r="G5" s="13" t="s">
        <v>25</v>
      </c>
      <c r="H5" s="20">
        <v>372</v>
      </c>
      <c r="I5" s="18" t="s">
        <v>21</v>
      </c>
      <c r="J5" s="20">
        <v>0</v>
      </c>
      <c r="K5" s="19">
        <v>0</v>
      </c>
      <c r="L5" s="20">
        <v>0</v>
      </c>
      <c r="M5" s="19">
        <v>0</v>
      </c>
      <c r="N5" s="15">
        <f>(H5+J5+L5)*0.25</f>
        <v>93</v>
      </c>
      <c r="O5" s="19">
        <v>6</v>
      </c>
      <c r="P5" s="14">
        <f>N5*O5</f>
        <v>558</v>
      </c>
      <c r="Q5" s="20">
        <f>P5</f>
        <v>558</v>
      </c>
      <c r="R5" s="2"/>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row>
    <row r="6" s="4" customFormat="1" ht="29" customHeight="1" spans="1:1024 1025:16382">
      <c r="A6" s="21">
        <v>3</v>
      </c>
      <c r="B6" s="18" t="s">
        <v>26</v>
      </c>
      <c r="C6" s="19" t="s">
        <v>17</v>
      </c>
      <c r="D6" s="19">
        <v>3</v>
      </c>
      <c r="E6" s="19" t="s">
        <v>27</v>
      </c>
      <c r="F6" s="19" t="s">
        <v>24</v>
      </c>
      <c r="G6" s="19" t="s">
        <v>28</v>
      </c>
      <c r="H6" s="20">
        <v>372</v>
      </c>
      <c r="I6" s="18" t="s">
        <v>29</v>
      </c>
      <c r="J6" s="20">
        <v>78</v>
      </c>
      <c r="K6" s="18" t="s">
        <v>29</v>
      </c>
      <c r="L6" s="20">
        <v>13.95</v>
      </c>
      <c r="M6" s="18" t="s">
        <v>29</v>
      </c>
      <c r="N6" s="15">
        <f t="shared" ref="N6:N23" si="0">(H6+J6+L6)*0.25</f>
        <v>115.9875</v>
      </c>
      <c r="O6" s="19">
        <v>3</v>
      </c>
      <c r="P6" s="14">
        <f t="shared" ref="P6:P24" si="1">N6*O6</f>
        <v>347.9625</v>
      </c>
      <c r="Q6" s="20">
        <v>2721.76</v>
      </c>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4" customFormat="1" ht="29" customHeight="1" spans="1:1024 1025:16382">
      <c r="A7" s="21"/>
      <c r="B7" s="18"/>
      <c r="C7" s="19" t="s">
        <v>17</v>
      </c>
      <c r="D7" s="19">
        <v>4</v>
      </c>
      <c r="E7" s="19" t="s">
        <v>30</v>
      </c>
      <c r="F7" s="19" t="s">
        <v>19</v>
      </c>
      <c r="G7" s="19" t="s">
        <v>31</v>
      </c>
      <c r="H7" s="20">
        <v>372</v>
      </c>
      <c r="I7" s="18" t="s">
        <v>21</v>
      </c>
      <c r="J7" s="20">
        <v>66.2</v>
      </c>
      <c r="K7" s="18" t="s">
        <v>21</v>
      </c>
      <c r="L7" s="20">
        <v>13.95</v>
      </c>
      <c r="M7" s="18" t="s">
        <v>21</v>
      </c>
      <c r="N7" s="15">
        <f t="shared" si="0"/>
        <v>113.0375</v>
      </c>
      <c r="O7" s="19">
        <v>6</v>
      </c>
      <c r="P7" s="14">
        <f t="shared" si="1"/>
        <v>678.225</v>
      </c>
      <c r="Q7" s="20"/>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row>
    <row r="8" s="4" customFormat="1" ht="32" customHeight="1" spans="1:1024 1025:16382">
      <c r="A8" s="21"/>
      <c r="B8" s="18"/>
      <c r="C8" s="19" t="s">
        <v>17</v>
      </c>
      <c r="D8" s="19">
        <v>5</v>
      </c>
      <c r="E8" s="19" t="s">
        <v>32</v>
      </c>
      <c r="F8" s="19" t="s">
        <v>19</v>
      </c>
      <c r="G8" s="19" t="s">
        <v>33</v>
      </c>
      <c r="H8" s="20">
        <v>372</v>
      </c>
      <c r="I8" s="18" t="s">
        <v>29</v>
      </c>
      <c r="J8" s="20">
        <v>66.2</v>
      </c>
      <c r="K8" s="18" t="s">
        <v>29</v>
      </c>
      <c r="L8" s="20">
        <v>13.95</v>
      </c>
      <c r="M8" s="18" t="s">
        <v>29</v>
      </c>
      <c r="N8" s="15">
        <f t="shared" si="0"/>
        <v>113.0375</v>
      </c>
      <c r="O8" s="19">
        <v>3</v>
      </c>
      <c r="P8" s="14">
        <f t="shared" si="1"/>
        <v>339.1125</v>
      </c>
      <c r="Q8" s="20"/>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row>
    <row r="9" ht="29" customHeight="1" spans="1:1024 1025:16382">
      <c r="A9" s="21"/>
      <c r="B9" s="18"/>
      <c r="C9" s="19" t="s">
        <v>17</v>
      </c>
      <c r="D9" s="19">
        <v>6</v>
      </c>
      <c r="E9" s="19" t="s">
        <v>34</v>
      </c>
      <c r="F9" s="19" t="s">
        <v>19</v>
      </c>
      <c r="G9" s="19" t="s">
        <v>35</v>
      </c>
      <c r="H9" s="20">
        <v>372</v>
      </c>
      <c r="I9" s="18" t="s">
        <v>21</v>
      </c>
      <c r="J9" s="20">
        <v>66.2</v>
      </c>
      <c r="K9" s="18" t="s">
        <v>21</v>
      </c>
      <c r="L9" s="20">
        <v>13.95</v>
      </c>
      <c r="M9" s="18" t="s">
        <v>21</v>
      </c>
      <c r="N9" s="15">
        <f t="shared" si="0"/>
        <v>113.0375</v>
      </c>
      <c r="O9" s="19">
        <v>6</v>
      </c>
      <c r="P9" s="14">
        <f t="shared" si="1"/>
        <v>678.225</v>
      </c>
      <c r="Q9" s="20"/>
    </row>
    <row r="10" ht="29" customHeight="1" spans="1:1024 1025:16382">
      <c r="A10" s="21"/>
      <c r="B10" s="18"/>
      <c r="C10" s="19" t="s">
        <v>17</v>
      </c>
      <c r="D10" s="19">
        <v>7</v>
      </c>
      <c r="E10" s="19" t="s">
        <v>36</v>
      </c>
      <c r="F10" s="19" t="s">
        <v>19</v>
      </c>
      <c r="G10" s="19" t="s">
        <v>37</v>
      </c>
      <c r="H10" s="20">
        <v>372</v>
      </c>
      <c r="I10" s="18" t="s">
        <v>21</v>
      </c>
      <c r="J10" s="20">
        <v>66.2</v>
      </c>
      <c r="K10" s="18" t="s">
        <v>21</v>
      </c>
      <c r="L10" s="20">
        <v>13.95</v>
      </c>
      <c r="M10" s="18" t="s">
        <v>21</v>
      </c>
      <c r="N10" s="15">
        <f t="shared" si="0"/>
        <v>113.0375</v>
      </c>
      <c r="O10" s="19">
        <v>6</v>
      </c>
      <c r="P10" s="14">
        <f t="shared" si="1"/>
        <v>678.225</v>
      </c>
      <c r="Q10" s="20"/>
    </row>
    <row r="11" ht="29" customHeight="1" spans="1:1024 1025:16382">
      <c r="A11" s="17">
        <v>4</v>
      </c>
      <c r="B11" s="17" t="s">
        <v>38</v>
      </c>
      <c r="C11" s="17" t="s">
        <v>17</v>
      </c>
      <c r="D11" s="17">
        <v>8</v>
      </c>
      <c r="E11" s="17" t="s">
        <v>39</v>
      </c>
      <c r="F11" s="17" t="s">
        <v>19</v>
      </c>
      <c r="G11" s="17" t="s">
        <v>40</v>
      </c>
      <c r="H11" s="22">
        <v>372</v>
      </c>
      <c r="I11" s="17" t="s">
        <v>41</v>
      </c>
      <c r="J11" s="22">
        <v>0</v>
      </c>
      <c r="K11" s="17">
        <v>0</v>
      </c>
      <c r="L11" s="22">
        <v>0</v>
      </c>
      <c r="M11" s="17">
        <v>0</v>
      </c>
      <c r="N11" s="23">
        <f t="shared" si="0"/>
        <v>93</v>
      </c>
      <c r="O11" s="17">
        <v>7</v>
      </c>
      <c r="P11" s="22">
        <f t="shared" si="1"/>
        <v>651</v>
      </c>
      <c r="Q11" s="22">
        <f t="shared" ref="Q11:Q15" si="2">P11</f>
        <v>651</v>
      </c>
    </row>
    <row r="12" ht="29" customHeight="1" spans="1:1024 1025:16382">
      <c r="A12" s="24">
        <v>5</v>
      </c>
      <c r="B12" s="19" t="s">
        <v>42</v>
      </c>
      <c r="C12" s="17" t="s">
        <v>17</v>
      </c>
      <c r="D12" s="17">
        <v>9</v>
      </c>
      <c r="E12" s="19" t="s">
        <v>43</v>
      </c>
      <c r="F12" s="19" t="s">
        <v>24</v>
      </c>
      <c r="G12" s="19" t="s">
        <v>37</v>
      </c>
      <c r="H12" s="20">
        <v>372</v>
      </c>
      <c r="I12" s="18" t="s">
        <v>21</v>
      </c>
      <c r="J12" s="20">
        <v>66.18</v>
      </c>
      <c r="K12" s="18" t="s">
        <v>21</v>
      </c>
      <c r="L12" s="20">
        <v>13.95</v>
      </c>
      <c r="M12" s="18" t="s">
        <v>21</v>
      </c>
      <c r="N12" s="15">
        <f t="shared" si="0"/>
        <v>113.0325</v>
      </c>
      <c r="O12" s="19">
        <v>6</v>
      </c>
      <c r="P12" s="14">
        <f t="shared" si="1"/>
        <v>678.195</v>
      </c>
      <c r="Q12" s="22">
        <f t="shared" si="2"/>
        <v>678.195</v>
      </c>
    </row>
    <row r="13" ht="29" customHeight="1" spans="1:1024 1025:16382">
      <c r="A13" s="24">
        <v>6</v>
      </c>
      <c r="B13" s="25" t="s">
        <v>44</v>
      </c>
      <c r="C13" s="25" t="s">
        <v>17</v>
      </c>
      <c r="D13" s="17">
        <v>10</v>
      </c>
      <c r="E13" s="25" t="s">
        <v>45</v>
      </c>
      <c r="F13" s="25" t="s">
        <v>24</v>
      </c>
      <c r="G13" s="25" t="s">
        <v>35</v>
      </c>
      <c r="H13" s="20">
        <v>372</v>
      </c>
      <c r="I13" s="25" t="s">
        <v>41</v>
      </c>
      <c r="J13" s="20">
        <v>70</v>
      </c>
      <c r="K13" s="25" t="s">
        <v>41</v>
      </c>
      <c r="L13" s="14">
        <v>13.95</v>
      </c>
      <c r="M13" s="25" t="s">
        <v>41</v>
      </c>
      <c r="N13" s="15">
        <f t="shared" si="0"/>
        <v>113.9875</v>
      </c>
      <c r="O13" s="19">
        <v>7</v>
      </c>
      <c r="P13" s="14">
        <f t="shared" si="1"/>
        <v>797.9125</v>
      </c>
      <c r="Q13" s="22">
        <f t="shared" si="2"/>
        <v>797.9125</v>
      </c>
    </row>
    <row r="14" ht="29" customHeight="1" spans="1:1024 1025:16382">
      <c r="A14" s="24">
        <v>7</v>
      </c>
      <c r="B14" s="19" t="s">
        <v>46</v>
      </c>
      <c r="C14" s="25" t="s">
        <v>17</v>
      </c>
      <c r="D14" s="17">
        <v>11</v>
      </c>
      <c r="E14" s="19" t="s">
        <v>47</v>
      </c>
      <c r="F14" s="25" t="s">
        <v>24</v>
      </c>
      <c r="G14" s="25" t="s">
        <v>20</v>
      </c>
      <c r="H14" s="20">
        <v>372</v>
      </c>
      <c r="I14" s="25" t="s">
        <v>21</v>
      </c>
      <c r="J14" s="22">
        <v>0</v>
      </c>
      <c r="K14" s="17">
        <v>0</v>
      </c>
      <c r="L14" s="22">
        <v>0</v>
      </c>
      <c r="M14" s="17">
        <v>0</v>
      </c>
      <c r="N14" s="23">
        <f t="shared" si="0"/>
        <v>93</v>
      </c>
      <c r="O14" s="17">
        <v>6</v>
      </c>
      <c r="P14" s="22">
        <f t="shared" si="1"/>
        <v>558</v>
      </c>
      <c r="Q14" s="22">
        <f t="shared" si="2"/>
        <v>558</v>
      </c>
    </row>
    <row r="15" ht="29" customHeight="1" spans="1:1024 1025:16382">
      <c r="A15" s="24">
        <v>8</v>
      </c>
      <c r="B15" s="19" t="s">
        <v>48</v>
      </c>
      <c r="C15" s="25" t="s">
        <v>17</v>
      </c>
      <c r="D15" s="17">
        <v>12</v>
      </c>
      <c r="E15" s="19" t="s">
        <v>49</v>
      </c>
      <c r="F15" s="25" t="s">
        <v>24</v>
      </c>
      <c r="G15" s="25" t="s">
        <v>37</v>
      </c>
      <c r="H15" s="20">
        <v>372</v>
      </c>
      <c r="I15" s="18" t="s">
        <v>29</v>
      </c>
      <c r="J15" s="20">
        <v>0</v>
      </c>
      <c r="K15" s="18">
        <v>0</v>
      </c>
      <c r="L15" s="20">
        <v>13.95</v>
      </c>
      <c r="M15" s="18" t="s">
        <v>29</v>
      </c>
      <c r="N15" s="23">
        <f t="shared" si="0"/>
        <v>96.4875</v>
      </c>
      <c r="O15" s="17">
        <v>3</v>
      </c>
      <c r="P15" s="22">
        <f t="shared" si="1"/>
        <v>289.4625</v>
      </c>
      <c r="Q15" s="22">
        <f t="shared" si="2"/>
        <v>289.4625</v>
      </c>
    </row>
    <row r="16" ht="29" customHeight="1" spans="1:1024 1025:16382">
      <c r="A16" s="24">
        <v>9</v>
      </c>
      <c r="B16" s="19" t="s">
        <v>50</v>
      </c>
      <c r="C16" s="19" t="s">
        <v>51</v>
      </c>
      <c r="D16" s="17">
        <v>13</v>
      </c>
      <c r="E16" s="19" t="s">
        <v>52</v>
      </c>
      <c r="F16" s="19" t="s">
        <v>19</v>
      </c>
      <c r="G16" s="25" t="s">
        <v>20</v>
      </c>
      <c r="H16" s="20">
        <v>374.4</v>
      </c>
      <c r="I16" s="18">
        <v>202607</v>
      </c>
      <c r="J16" s="20">
        <v>93.6</v>
      </c>
      <c r="K16" s="18">
        <v>202607</v>
      </c>
      <c r="L16" s="20">
        <v>14.04</v>
      </c>
      <c r="M16" s="18">
        <v>202607</v>
      </c>
      <c r="N16" s="23">
        <f t="shared" si="0"/>
        <v>120.51</v>
      </c>
      <c r="O16" s="19">
        <v>1</v>
      </c>
      <c r="P16" s="22">
        <f t="shared" si="1"/>
        <v>120.51</v>
      </c>
      <c r="Q16" s="22">
        <f>SUM(P16:P22)</f>
        <v>1099.2675</v>
      </c>
    </row>
    <row r="17" ht="29" customHeight="1" spans="1:17">
      <c r="A17" s="24"/>
      <c r="B17" s="19"/>
      <c r="C17" s="19" t="s">
        <v>53</v>
      </c>
      <c r="D17" s="17">
        <v>14</v>
      </c>
      <c r="E17" s="19" t="s">
        <v>54</v>
      </c>
      <c r="F17" s="19" t="s">
        <v>24</v>
      </c>
      <c r="G17" s="25" t="s">
        <v>20</v>
      </c>
      <c r="H17" s="20">
        <v>550.4</v>
      </c>
      <c r="I17" s="18" t="s">
        <v>55</v>
      </c>
      <c r="J17" s="20">
        <v>137.6</v>
      </c>
      <c r="K17" s="18" t="s">
        <v>55</v>
      </c>
      <c r="L17" s="20">
        <v>20.64</v>
      </c>
      <c r="M17" s="18" t="s">
        <v>55</v>
      </c>
      <c r="N17" s="23">
        <f t="shared" si="0"/>
        <v>177.16</v>
      </c>
      <c r="O17" s="19">
        <v>2</v>
      </c>
      <c r="P17" s="22">
        <f t="shared" si="1"/>
        <v>354.32</v>
      </c>
      <c r="Q17" s="22"/>
    </row>
    <row r="18" ht="29" customHeight="1" spans="1:17">
      <c r="A18" s="24"/>
      <c r="B18" s="19"/>
      <c r="C18" s="19" t="s">
        <v>51</v>
      </c>
      <c r="D18" s="17">
        <v>15</v>
      </c>
      <c r="E18" s="19" t="s">
        <v>56</v>
      </c>
      <c r="F18" s="19" t="s">
        <v>24</v>
      </c>
      <c r="G18" s="25" t="s">
        <v>20</v>
      </c>
      <c r="H18" s="20">
        <v>442.4</v>
      </c>
      <c r="I18" s="18">
        <v>202607</v>
      </c>
      <c r="J18" s="20">
        <v>110.6</v>
      </c>
      <c r="K18" s="18">
        <v>202607</v>
      </c>
      <c r="L18" s="20">
        <v>16.59</v>
      </c>
      <c r="M18" s="18">
        <v>202607</v>
      </c>
      <c r="N18" s="23">
        <f t="shared" si="0"/>
        <v>142.3975</v>
      </c>
      <c r="O18" s="19">
        <v>1</v>
      </c>
      <c r="P18" s="22">
        <f t="shared" si="1"/>
        <v>142.3975</v>
      </c>
      <c r="Q18" s="22"/>
    </row>
    <row r="19" ht="29" customHeight="1" spans="1:17">
      <c r="A19" s="24"/>
      <c r="B19" s="19"/>
      <c r="C19" s="19" t="s">
        <v>51</v>
      </c>
      <c r="D19" s="17">
        <v>16</v>
      </c>
      <c r="E19" s="19" t="s">
        <v>57</v>
      </c>
      <c r="F19" s="19" t="s">
        <v>19</v>
      </c>
      <c r="G19" s="25" t="s">
        <v>20</v>
      </c>
      <c r="H19" s="20">
        <v>374.4</v>
      </c>
      <c r="I19" s="18">
        <v>202607</v>
      </c>
      <c r="J19" s="20">
        <v>93.6</v>
      </c>
      <c r="K19" s="18">
        <v>202607</v>
      </c>
      <c r="L19" s="20">
        <v>14.04</v>
      </c>
      <c r="M19" s="18">
        <v>202607</v>
      </c>
      <c r="N19" s="23">
        <f t="shared" si="0"/>
        <v>120.51</v>
      </c>
      <c r="O19" s="19">
        <v>1</v>
      </c>
      <c r="P19" s="22">
        <f t="shared" si="1"/>
        <v>120.51</v>
      </c>
      <c r="Q19" s="22"/>
    </row>
    <row r="20" ht="29" customHeight="1" spans="1:17">
      <c r="A20" s="24"/>
      <c r="B20" s="19"/>
      <c r="C20" s="19" t="s">
        <v>51</v>
      </c>
      <c r="D20" s="17">
        <v>17</v>
      </c>
      <c r="E20" s="19" t="s">
        <v>58</v>
      </c>
      <c r="F20" s="19" t="s">
        <v>19</v>
      </c>
      <c r="G20" s="25" t="s">
        <v>20</v>
      </c>
      <c r="H20" s="20">
        <v>374.4</v>
      </c>
      <c r="I20" s="18">
        <v>202607</v>
      </c>
      <c r="J20" s="20">
        <v>93.6</v>
      </c>
      <c r="K20" s="18">
        <v>202607</v>
      </c>
      <c r="L20" s="20">
        <v>14.04</v>
      </c>
      <c r="M20" s="18">
        <v>202607</v>
      </c>
      <c r="N20" s="23">
        <f t="shared" si="0"/>
        <v>120.51</v>
      </c>
      <c r="O20" s="19">
        <v>1</v>
      </c>
      <c r="P20" s="22">
        <f t="shared" si="1"/>
        <v>120.51</v>
      </c>
      <c r="Q20" s="22"/>
    </row>
    <row r="21" ht="29" customHeight="1" spans="1:17">
      <c r="A21" s="24"/>
      <c r="B21" s="19"/>
      <c r="C21" s="19" t="s">
        <v>51</v>
      </c>
      <c r="D21" s="17">
        <v>18</v>
      </c>
      <c r="E21" s="26" t="s">
        <v>59</v>
      </c>
      <c r="F21" s="19" t="s">
        <v>19</v>
      </c>
      <c r="G21" s="25" t="s">
        <v>20</v>
      </c>
      <c r="H21" s="20">
        <v>374.4</v>
      </c>
      <c r="I21" s="18">
        <v>202607</v>
      </c>
      <c r="J21" s="20">
        <v>93.6</v>
      </c>
      <c r="K21" s="18">
        <v>202607</v>
      </c>
      <c r="L21" s="20">
        <v>14.04</v>
      </c>
      <c r="M21" s="18">
        <v>202607</v>
      </c>
      <c r="N21" s="23">
        <f t="shared" si="0"/>
        <v>120.51</v>
      </c>
      <c r="O21" s="19">
        <v>1</v>
      </c>
      <c r="P21" s="22">
        <f t="shared" si="1"/>
        <v>120.51</v>
      </c>
      <c r="Q21" s="22"/>
    </row>
    <row r="22" ht="29" customHeight="1" spans="1:17">
      <c r="A22" s="24"/>
      <c r="B22" s="19"/>
      <c r="C22" s="19" t="s">
        <v>51</v>
      </c>
      <c r="D22" s="17">
        <v>19</v>
      </c>
      <c r="E22" s="26" t="s">
        <v>60</v>
      </c>
      <c r="F22" s="19" t="s">
        <v>19</v>
      </c>
      <c r="G22" s="25" t="s">
        <v>20</v>
      </c>
      <c r="H22" s="20">
        <v>374.4</v>
      </c>
      <c r="I22" s="18">
        <v>202607</v>
      </c>
      <c r="J22" s="20">
        <v>93.6</v>
      </c>
      <c r="K22" s="18">
        <v>202607</v>
      </c>
      <c r="L22" s="20">
        <v>14.04</v>
      </c>
      <c r="M22" s="18">
        <v>202607</v>
      </c>
      <c r="N22" s="23">
        <f t="shared" si="0"/>
        <v>120.51</v>
      </c>
      <c r="O22" s="19">
        <v>1</v>
      </c>
      <c r="P22" s="22">
        <f t="shared" si="1"/>
        <v>120.51</v>
      </c>
      <c r="Q22" s="22"/>
    </row>
    <row r="23" ht="29" customHeight="1" spans="1:17">
      <c r="A23" s="24">
        <v>10</v>
      </c>
      <c r="B23" s="17" t="s">
        <v>61</v>
      </c>
      <c r="C23" s="17" t="s">
        <v>17</v>
      </c>
      <c r="D23" s="17">
        <v>20</v>
      </c>
      <c r="E23" s="19" t="s">
        <v>62</v>
      </c>
      <c r="F23" s="19" t="s">
        <v>24</v>
      </c>
      <c r="G23" s="25" t="s">
        <v>20</v>
      </c>
      <c r="H23" s="20">
        <v>372</v>
      </c>
      <c r="I23" s="18" t="s">
        <v>21</v>
      </c>
      <c r="J23" s="20">
        <v>80</v>
      </c>
      <c r="K23" s="18" t="s">
        <v>21</v>
      </c>
      <c r="L23" s="20">
        <v>13.95</v>
      </c>
      <c r="M23" s="18" t="s">
        <v>21</v>
      </c>
      <c r="N23" s="15">
        <f t="shared" si="0"/>
        <v>116.4875</v>
      </c>
      <c r="O23" s="19">
        <v>6</v>
      </c>
      <c r="P23" s="22">
        <f t="shared" si="1"/>
        <v>698.925</v>
      </c>
      <c r="Q23" s="22">
        <f>P23</f>
        <v>698.925</v>
      </c>
    </row>
    <row r="24" ht="29" customHeight="1" spans="1:17">
      <c r="A24" s="24">
        <v>11</v>
      </c>
      <c r="B24" s="19" t="s">
        <v>63</v>
      </c>
      <c r="C24" s="19" t="s">
        <v>51</v>
      </c>
      <c r="D24" s="17">
        <v>21</v>
      </c>
      <c r="E24" s="19" t="s">
        <v>64</v>
      </c>
      <c r="F24" s="25" t="s">
        <v>24</v>
      </c>
      <c r="G24" s="19" t="s">
        <v>35</v>
      </c>
      <c r="H24" s="20">
        <v>372</v>
      </c>
      <c r="I24" s="18" t="s">
        <v>21</v>
      </c>
      <c r="J24" s="27">
        <v>66.18</v>
      </c>
      <c r="K24" s="18" t="s">
        <v>21</v>
      </c>
      <c r="L24" s="27">
        <v>13.95</v>
      </c>
      <c r="M24" s="18" t="s">
        <v>21</v>
      </c>
      <c r="N24" s="15">
        <f t="shared" ref="N24:N49" si="3">(H24+J24+L24)*0.25</f>
        <v>113.0325</v>
      </c>
      <c r="O24" s="19">
        <v>6</v>
      </c>
      <c r="P24" s="22">
        <f t="shared" si="1"/>
        <v>678.195</v>
      </c>
      <c r="Q24" s="22">
        <v>11949.58</v>
      </c>
    </row>
    <row r="25" ht="29" customHeight="1" spans="1:17">
      <c r="A25" s="24"/>
      <c r="B25" s="19"/>
      <c r="C25" s="19" t="s">
        <v>51</v>
      </c>
      <c r="D25" s="17">
        <v>22</v>
      </c>
      <c r="E25" s="19" t="s">
        <v>65</v>
      </c>
      <c r="F25" s="25" t="s">
        <v>24</v>
      </c>
      <c r="G25" s="19" t="s">
        <v>37</v>
      </c>
      <c r="H25" s="20">
        <v>372</v>
      </c>
      <c r="I25" s="18" t="s">
        <v>21</v>
      </c>
      <c r="J25" s="27">
        <v>75.93</v>
      </c>
      <c r="K25" s="18" t="s">
        <v>21</v>
      </c>
      <c r="L25" s="27">
        <v>13.95</v>
      </c>
      <c r="M25" s="18" t="s">
        <v>21</v>
      </c>
      <c r="N25" s="15">
        <f t="shared" si="3"/>
        <v>115.47</v>
      </c>
      <c r="O25" s="19">
        <v>6</v>
      </c>
      <c r="P25" s="22">
        <f t="shared" ref="P24:P49" si="4">N25*O25</f>
        <v>692.82</v>
      </c>
      <c r="Q25" s="22"/>
    </row>
    <row r="26" ht="29" customHeight="1" spans="1:17">
      <c r="A26" s="24"/>
      <c r="B26" s="19"/>
      <c r="C26" s="19" t="s">
        <v>51</v>
      </c>
      <c r="D26" s="17">
        <v>23</v>
      </c>
      <c r="E26" s="19" t="s">
        <v>66</v>
      </c>
      <c r="F26" s="25" t="s">
        <v>24</v>
      </c>
      <c r="G26" s="25" t="s">
        <v>20</v>
      </c>
      <c r="H26" s="20">
        <v>372</v>
      </c>
      <c r="I26" s="18" t="s">
        <v>21</v>
      </c>
      <c r="J26" s="27">
        <v>80</v>
      </c>
      <c r="K26" s="18" t="s">
        <v>21</v>
      </c>
      <c r="L26" s="27">
        <v>13.95</v>
      </c>
      <c r="M26" s="18" t="s">
        <v>21</v>
      </c>
      <c r="N26" s="15">
        <f t="shared" si="3"/>
        <v>116.4875</v>
      </c>
      <c r="O26" s="19">
        <v>6</v>
      </c>
      <c r="P26" s="22">
        <f t="shared" si="4"/>
        <v>698.925</v>
      </c>
      <c r="Q26" s="22"/>
    </row>
    <row r="27" ht="29" customHeight="1" spans="1:17">
      <c r="A27" s="24"/>
      <c r="B27" s="19"/>
      <c r="C27" s="19" t="s">
        <v>51</v>
      </c>
      <c r="D27" s="17">
        <v>24</v>
      </c>
      <c r="E27" s="19" t="s">
        <v>67</v>
      </c>
      <c r="F27" s="25" t="s">
        <v>19</v>
      </c>
      <c r="G27" s="19" t="s">
        <v>35</v>
      </c>
      <c r="H27" s="20">
        <v>372</v>
      </c>
      <c r="I27" s="18" t="s">
        <v>29</v>
      </c>
      <c r="J27" s="27">
        <v>66.18</v>
      </c>
      <c r="K27" s="18" t="s">
        <v>29</v>
      </c>
      <c r="L27" s="27">
        <v>13.95</v>
      </c>
      <c r="M27" s="18" t="s">
        <v>29</v>
      </c>
      <c r="N27" s="15">
        <f t="shared" si="3"/>
        <v>113.0325</v>
      </c>
      <c r="O27" s="19">
        <v>3</v>
      </c>
      <c r="P27" s="22">
        <f t="shared" si="4"/>
        <v>339.0975</v>
      </c>
      <c r="Q27" s="22"/>
    </row>
    <row r="28" ht="29" customHeight="1" spans="1:17">
      <c r="A28" s="24"/>
      <c r="B28" s="19"/>
      <c r="C28" s="19" t="s">
        <v>51</v>
      </c>
      <c r="D28" s="17">
        <v>25</v>
      </c>
      <c r="E28" s="19" t="s">
        <v>68</v>
      </c>
      <c r="F28" s="25" t="s">
        <v>19</v>
      </c>
      <c r="G28" s="19" t="s">
        <v>35</v>
      </c>
      <c r="H28" s="20">
        <v>372</v>
      </c>
      <c r="I28" s="18" t="s">
        <v>21</v>
      </c>
      <c r="J28" s="27">
        <v>66.18</v>
      </c>
      <c r="K28" s="18" t="s">
        <v>21</v>
      </c>
      <c r="L28" s="27">
        <v>13.95</v>
      </c>
      <c r="M28" s="18" t="s">
        <v>21</v>
      </c>
      <c r="N28" s="15">
        <f t="shared" si="3"/>
        <v>113.0325</v>
      </c>
      <c r="O28" s="19">
        <v>6</v>
      </c>
      <c r="P28" s="22">
        <f t="shared" si="4"/>
        <v>678.195</v>
      </c>
      <c r="Q28" s="22"/>
    </row>
    <row r="29" ht="32" customHeight="1" spans="1:17">
      <c r="A29" s="24"/>
      <c r="B29" s="19"/>
      <c r="C29" s="19" t="s">
        <v>51</v>
      </c>
      <c r="D29" s="17">
        <v>26</v>
      </c>
      <c r="E29" s="19" t="s">
        <v>69</v>
      </c>
      <c r="F29" s="25" t="s">
        <v>19</v>
      </c>
      <c r="G29" s="19" t="s">
        <v>35</v>
      </c>
      <c r="H29" s="20">
        <v>372</v>
      </c>
      <c r="I29" s="18" t="s">
        <v>21</v>
      </c>
      <c r="J29" s="27">
        <v>66.18</v>
      </c>
      <c r="K29" s="18" t="s">
        <v>21</v>
      </c>
      <c r="L29" s="27">
        <v>13.95</v>
      </c>
      <c r="M29" s="18" t="s">
        <v>21</v>
      </c>
      <c r="N29" s="15">
        <f t="shared" si="3"/>
        <v>113.0325</v>
      </c>
      <c r="O29" s="19">
        <v>6</v>
      </c>
      <c r="P29" s="22">
        <f t="shared" si="4"/>
        <v>678.195</v>
      </c>
      <c r="Q29" s="22"/>
    </row>
    <row r="30" ht="29" customHeight="1" spans="1:17">
      <c r="A30" s="24"/>
      <c r="B30" s="19"/>
      <c r="C30" s="19" t="s">
        <v>51</v>
      </c>
      <c r="D30" s="17">
        <v>27</v>
      </c>
      <c r="E30" s="19" t="s">
        <v>70</v>
      </c>
      <c r="F30" s="25" t="s">
        <v>19</v>
      </c>
      <c r="G30" s="19" t="s">
        <v>37</v>
      </c>
      <c r="H30" s="20">
        <v>372</v>
      </c>
      <c r="I30" s="18" t="s">
        <v>29</v>
      </c>
      <c r="J30" s="27">
        <v>66.18</v>
      </c>
      <c r="K30" s="18" t="s">
        <v>29</v>
      </c>
      <c r="L30" s="27">
        <v>13.95</v>
      </c>
      <c r="M30" s="18" t="s">
        <v>29</v>
      </c>
      <c r="N30" s="15">
        <f t="shared" si="3"/>
        <v>113.0325</v>
      </c>
      <c r="O30" s="19">
        <v>3</v>
      </c>
      <c r="P30" s="22">
        <f t="shared" si="4"/>
        <v>339.0975</v>
      </c>
      <c r="Q30" s="22"/>
    </row>
    <row r="31" ht="29" customHeight="1" spans="1:17">
      <c r="A31" s="24"/>
      <c r="B31" s="19"/>
      <c r="C31" s="19" t="s">
        <v>51</v>
      </c>
      <c r="D31" s="17">
        <v>28</v>
      </c>
      <c r="E31" s="19" t="s">
        <v>71</v>
      </c>
      <c r="F31" s="25" t="s">
        <v>24</v>
      </c>
      <c r="G31" s="19" t="s">
        <v>37</v>
      </c>
      <c r="H31" s="20">
        <v>372</v>
      </c>
      <c r="I31" s="18" t="s">
        <v>21</v>
      </c>
      <c r="J31" s="27">
        <v>66.18</v>
      </c>
      <c r="K31" s="18" t="s">
        <v>21</v>
      </c>
      <c r="L31" s="27">
        <v>13.95</v>
      </c>
      <c r="M31" s="18" t="s">
        <v>21</v>
      </c>
      <c r="N31" s="15">
        <f t="shared" si="3"/>
        <v>113.0325</v>
      </c>
      <c r="O31" s="19">
        <v>6</v>
      </c>
      <c r="P31" s="22">
        <f t="shared" si="4"/>
        <v>678.195</v>
      </c>
      <c r="Q31" s="22"/>
    </row>
    <row r="32" ht="29" customHeight="1" spans="1:17">
      <c r="A32" s="24"/>
      <c r="B32" s="19"/>
      <c r="C32" s="19" t="s">
        <v>51</v>
      </c>
      <c r="D32" s="17">
        <v>29</v>
      </c>
      <c r="E32" s="19" t="s">
        <v>72</v>
      </c>
      <c r="F32" s="25" t="s">
        <v>24</v>
      </c>
      <c r="G32" s="19" t="s">
        <v>37</v>
      </c>
      <c r="H32" s="20">
        <v>372</v>
      </c>
      <c r="I32" s="18" t="s">
        <v>73</v>
      </c>
      <c r="J32" s="27">
        <v>66.18</v>
      </c>
      <c r="K32" s="18" t="s">
        <v>73</v>
      </c>
      <c r="L32" s="27">
        <v>13.95</v>
      </c>
      <c r="M32" s="18" t="s">
        <v>73</v>
      </c>
      <c r="N32" s="15">
        <f t="shared" si="3"/>
        <v>113.0325</v>
      </c>
      <c r="O32" s="19">
        <v>5</v>
      </c>
      <c r="P32" s="22">
        <f t="shared" si="4"/>
        <v>565.1625</v>
      </c>
      <c r="Q32" s="22"/>
    </row>
    <row r="33" ht="29" customHeight="1" spans="1:17">
      <c r="A33" s="24"/>
      <c r="B33" s="19"/>
      <c r="C33" s="19" t="s">
        <v>51</v>
      </c>
      <c r="D33" s="17">
        <v>30</v>
      </c>
      <c r="E33" s="19" t="s">
        <v>74</v>
      </c>
      <c r="F33" s="25" t="s">
        <v>19</v>
      </c>
      <c r="G33" s="19" t="s">
        <v>35</v>
      </c>
      <c r="H33" s="20">
        <v>372</v>
      </c>
      <c r="I33" s="18" t="s">
        <v>21</v>
      </c>
      <c r="J33" s="27">
        <v>66.18</v>
      </c>
      <c r="K33" s="18" t="s">
        <v>21</v>
      </c>
      <c r="L33" s="27">
        <v>13.95</v>
      </c>
      <c r="M33" s="18" t="s">
        <v>21</v>
      </c>
      <c r="N33" s="15">
        <f t="shared" si="3"/>
        <v>113.0325</v>
      </c>
      <c r="O33" s="19">
        <v>6</v>
      </c>
      <c r="P33" s="22">
        <f t="shared" si="4"/>
        <v>678.195</v>
      </c>
      <c r="Q33" s="22"/>
    </row>
    <row r="34" ht="29" customHeight="1" spans="1:17">
      <c r="A34" s="24"/>
      <c r="B34" s="19"/>
      <c r="C34" s="19" t="s">
        <v>51</v>
      </c>
      <c r="D34" s="17">
        <v>31</v>
      </c>
      <c r="E34" s="19" t="s">
        <v>75</v>
      </c>
      <c r="F34" s="25" t="s">
        <v>19</v>
      </c>
      <c r="G34" s="19" t="s">
        <v>35</v>
      </c>
      <c r="H34" s="20">
        <v>372</v>
      </c>
      <c r="I34" s="18" t="s">
        <v>21</v>
      </c>
      <c r="J34" s="27">
        <v>81.88</v>
      </c>
      <c r="K34" s="18" t="s">
        <v>21</v>
      </c>
      <c r="L34" s="27">
        <v>13.95</v>
      </c>
      <c r="M34" s="18" t="s">
        <v>21</v>
      </c>
      <c r="N34" s="15">
        <f t="shared" si="3"/>
        <v>116.9575</v>
      </c>
      <c r="O34" s="19">
        <v>6</v>
      </c>
      <c r="P34" s="22">
        <f t="shared" si="4"/>
        <v>701.745</v>
      </c>
      <c r="Q34" s="22"/>
    </row>
    <row r="35" ht="29" customHeight="1" spans="1:17">
      <c r="A35" s="24"/>
      <c r="B35" s="19"/>
      <c r="C35" s="19" t="s">
        <v>51</v>
      </c>
      <c r="D35" s="17">
        <v>32</v>
      </c>
      <c r="E35" s="19" t="s">
        <v>76</v>
      </c>
      <c r="F35" s="25" t="s">
        <v>19</v>
      </c>
      <c r="G35" s="19" t="s">
        <v>35</v>
      </c>
      <c r="H35" s="20">
        <v>372</v>
      </c>
      <c r="I35" s="18" t="s">
        <v>21</v>
      </c>
      <c r="J35" s="27">
        <v>66.18</v>
      </c>
      <c r="K35" s="18" t="s">
        <v>21</v>
      </c>
      <c r="L35" s="27">
        <v>13.95</v>
      </c>
      <c r="M35" s="18" t="s">
        <v>21</v>
      </c>
      <c r="N35" s="15">
        <f t="shared" si="3"/>
        <v>113.0325</v>
      </c>
      <c r="O35" s="19">
        <v>6</v>
      </c>
      <c r="P35" s="22">
        <f t="shared" si="4"/>
        <v>678.195</v>
      </c>
      <c r="Q35" s="22"/>
    </row>
    <row r="36" ht="29" customHeight="1" spans="1:17">
      <c r="A36" s="24"/>
      <c r="B36" s="19"/>
      <c r="C36" s="19" t="s">
        <v>51</v>
      </c>
      <c r="D36" s="17">
        <v>33</v>
      </c>
      <c r="E36" s="19" t="s">
        <v>77</v>
      </c>
      <c r="F36" s="25" t="s">
        <v>19</v>
      </c>
      <c r="G36" s="19" t="s">
        <v>35</v>
      </c>
      <c r="H36" s="20">
        <v>372</v>
      </c>
      <c r="I36" s="18" t="s">
        <v>21</v>
      </c>
      <c r="J36" s="27">
        <v>66.18</v>
      </c>
      <c r="K36" s="18" t="s">
        <v>21</v>
      </c>
      <c r="L36" s="27">
        <v>13.95</v>
      </c>
      <c r="M36" s="18" t="s">
        <v>21</v>
      </c>
      <c r="N36" s="15">
        <f t="shared" si="3"/>
        <v>113.0325</v>
      </c>
      <c r="O36" s="19">
        <v>6</v>
      </c>
      <c r="P36" s="22">
        <f t="shared" si="4"/>
        <v>678.195</v>
      </c>
      <c r="Q36" s="22"/>
    </row>
    <row r="37" ht="29" customHeight="1" spans="1:17">
      <c r="A37" s="24"/>
      <c r="B37" s="19"/>
      <c r="C37" s="17" t="s">
        <v>17</v>
      </c>
      <c r="D37" s="17">
        <v>34</v>
      </c>
      <c r="E37" s="19" t="s">
        <v>78</v>
      </c>
      <c r="F37" s="25" t="s">
        <v>19</v>
      </c>
      <c r="G37" s="19" t="s">
        <v>35</v>
      </c>
      <c r="H37" s="20">
        <v>372</v>
      </c>
      <c r="I37" s="18" t="s">
        <v>21</v>
      </c>
      <c r="J37" s="20">
        <v>66.18</v>
      </c>
      <c r="K37" s="18" t="s">
        <v>21</v>
      </c>
      <c r="L37" s="20">
        <v>13.95</v>
      </c>
      <c r="M37" s="18" t="s">
        <v>21</v>
      </c>
      <c r="N37" s="15">
        <f t="shared" si="3"/>
        <v>113.0325</v>
      </c>
      <c r="O37" s="19">
        <v>6</v>
      </c>
      <c r="P37" s="22">
        <f t="shared" si="4"/>
        <v>678.195</v>
      </c>
      <c r="Q37" s="22"/>
    </row>
    <row r="38" ht="29" customHeight="1" spans="1:17">
      <c r="A38" s="24"/>
      <c r="B38" s="19"/>
      <c r="C38" s="17" t="s">
        <v>17</v>
      </c>
      <c r="D38" s="17">
        <v>35</v>
      </c>
      <c r="E38" s="19" t="s">
        <v>79</v>
      </c>
      <c r="F38" s="25" t="s">
        <v>24</v>
      </c>
      <c r="G38" s="19" t="s">
        <v>35</v>
      </c>
      <c r="H38" s="20">
        <v>372</v>
      </c>
      <c r="I38" s="18" t="s">
        <v>73</v>
      </c>
      <c r="J38" s="20">
        <v>66.18</v>
      </c>
      <c r="K38" s="18" t="s">
        <v>73</v>
      </c>
      <c r="L38" s="20">
        <v>13.95</v>
      </c>
      <c r="M38" s="18" t="s">
        <v>73</v>
      </c>
      <c r="N38" s="15">
        <f t="shared" si="3"/>
        <v>113.0325</v>
      </c>
      <c r="O38" s="19">
        <v>5</v>
      </c>
      <c r="P38" s="22">
        <f t="shared" si="4"/>
        <v>565.1625</v>
      </c>
      <c r="Q38" s="22"/>
    </row>
    <row r="39" ht="29" customHeight="1" spans="1:17">
      <c r="A39" s="24"/>
      <c r="B39" s="19"/>
      <c r="C39" s="17" t="s">
        <v>17</v>
      </c>
      <c r="D39" s="17">
        <v>36</v>
      </c>
      <c r="E39" s="19" t="s">
        <v>80</v>
      </c>
      <c r="F39" s="25" t="s">
        <v>19</v>
      </c>
      <c r="G39" s="19" t="s">
        <v>37</v>
      </c>
      <c r="H39" s="20">
        <v>372</v>
      </c>
      <c r="I39" s="18" t="s">
        <v>21</v>
      </c>
      <c r="J39" s="20">
        <v>66.18</v>
      </c>
      <c r="K39" s="18" t="s">
        <v>21</v>
      </c>
      <c r="L39" s="20">
        <v>13.95</v>
      </c>
      <c r="M39" s="18" t="s">
        <v>21</v>
      </c>
      <c r="N39" s="15">
        <f t="shared" si="3"/>
        <v>113.0325</v>
      </c>
      <c r="O39" s="19">
        <v>6</v>
      </c>
      <c r="P39" s="22">
        <f t="shared" si="4"/>
        <v>678.195</v>
      </c>
      <c r="Q39" s="22"/>
    </row>
    <row r="40" ht="29" customHeight="1" spans="1:17">
      <c r="A40" s="24"/>
      <c r="B40" s="19"/>
      <c r="C40" s="17" t="s">
        <v>17</v>
      </c>
      <c r="D40" s="17">
        <v>37</v>
      </c>
      <c r="E40" s="19" t="s">
        <v>81</v>
      </c>
      <c r="F40" s="25" t="s">
        <v>24</v>
      </c>
      <c r="G40" s="19" t="s">
        <v>37</v>
      </c>
      <c r="H40" s="20">
        <v>372</v>
      </c>
      <c r="I40" s="18" t="s">
        <v>73</v>
      </c>
      <c r="J40" s="20">
        <v>66.18</v>
      </c>
      <c r="K40" s="18" t="s">
        <v>73</v>
      </c>
      <c r="L40" s="20">
        <v>13.95</v>
      </c>
      <c r="M40" s="18" t="s">
        <v>73</v>
      </c>
      <c r="N40" s="15">
        <f t="shared" si="3"/>
        <v>113.0325</v>
      </c>
      <c r="O40" s="19">
        <v>5</v>
      </c>
      <c r="P40" s="22">
        <f t="shared" si="4"/>
        <v>565.1625</v>
      </c>
      <c r="Q40" s="22"/>
    </row>
    <row r="41" ht="29" customHeight="1" spans="1:17">
      <c r="A41" s="24"/>
      <c r="B41" s="19"/>
      <c r="C41" s="17" t="s">
        <v>17</v>
      </c>
      <c r="D41" s="17">
        <v>38</v>
      </c>
      <c r="E41" s="19" t="s">
        <v>82</v>
      </c>
      <c r="F41" s="25" t="s">
        <v>24</v>
      </c>
      <c r="G41" s="19" t="s">
        <v>37</v>
      </c>
      <c r="H41" s="20">
        <v>372</v>
      </c>
      <c r="I41" s="18" t="s">
        <v>21</v>
      </c>
      <c r="J41" s="20">
        <v>66.18</v>
      </c>
      <c r="K41" s="18" t="s">
        <v>21</v>
      </c>
      <c r="L41" s="20">
        <v>13.95</v>
      </c>
      <c r="M41" s="18" t="s">
        <v>21</v>
      </c>
      <c r="N41" s="15">
        <f t="shared" si="3"/>
        <v>113.0325</v>
      </c>
      <c r="O41" s="19">
        <v>6</v>
      </c>
      <c r="P41" s="22">
        <f t="shared" si="4"/>
        <v>678.195</v>
      </c>
      <c r="Q41" s="22"/>
    </row>
    <row r="42" ht="29" customHeight="1" spans="1:17">
      <c r="A42" s="24"/>
      <c r="B42" s="19"/>
      <c r="C42" s="17" t="s">
        <v>17</v>
      </c>
      <c r="D42" s="17">
        <v>39</v>
      </c>
      <c r="E42" s="19" t="s">
        <v>83</v>
      </c>
      <c r="F42" s="25" t="s">
        <v>24</v>
      </c>
      <c r="G42" s="19" t="s">
        <v>35</v>
      </c>
      <c r="H42" s="20">
        <v>372</v>
      </c>
      <c r="I42" s="18" t="s">
        <v>21</v>
      </c>
      <c r="J42" s="20">
        <v>80.98</v>
      </c>
      <c r="K42" s="18" t="s">
        <v>21</v>
      </c>
      <c r="L42" s="20">
        <v>13.95</v>
      </c>
      <c r="M42" s="18" t="s">
        <v>21</v>
      </c>
      <c r="N42" s="15">
        <f t="shared" si="3"/>
        <v>116.7325</v>
      </c>
      <c r="O42" s="19">
        <v>6</v>
      </c>
      <c r="P42" s="22">
        <f t="shared" si="4"/>
        <v>700.395</v>
      </c>
      <c r="Q42" s="22"/>
    </row>
    <row r="43" ht="30" customHeight="1" spans="1:17">
      <c r="A43" s="24">
        <v>12</v>
      </c>
      <c r="B43" s="19" t="s">
        <v>84</v>
      </c>
      <c r="C43" s="19" t="s">
        <v>51</v>
      </c>
      <c r="D43" s="17">
        <v>40</v>
      </c>
      <c r="E43" s="19" t="s">
        <v>85</v>
      </c>
      <c r="F43" s="19" t="s">
        <v>24</v>
      </c>
      <c r="G43" s="25" t="s">
        <v>20</v>
      </c>
      <c r="H43" s="20">
        <v>372</v>
      </c>
      <c r="I43" s="18" t="s">
        <v>29</v>
      </c>
      <c r="J43" s="27">
        <v>66.18</v>
      </c>
      <c r="K43" s="18" t="s">
        <v>29</v>
      </c>
      <c r="L43" s="27">
        <v>13.95</v>
      </c>
      <c r="M43" s="18" t="s">
        <v>29</v>
      </c>
      <c r="N43" s="15">
        <f t="shared" si="3"/>
        <v>113.0325</v>
      </c>
      <c r="O43" s="19">
        <v>3</v>
      </c>
      <c r="P43" s="22">
        <f t="shared" si="4"/>
        <v>339.0975</v>
      </c>
      <c r="Q43" s="20">
        <v>1356.4</v>
      </c>
    </row>
    <row r="44" ht="27" customHeight="1" spans="1:17">
      <c r="A44" s="24"/>
      <c r="B44" s="19"/>
      <c r="C44" s="19" t="s">
        <v>51</v>
      </c>
      <c r="D44" s="17">
        <v>41</v>
      </c>
      <c r="E44" s="19" t="s">
        <v>86</v>
      </c>
      <c r="F44" s="19" t="s">
        <v>19</v>
      </c>
      <c r="G44" s="25" t="s">
        <v>20</v>
      </c>
      <c r="H44" s="20">
        <v>372</v>
      </c>
      <c r="I44" s="18" t="s">
        <v>29</v>
      </c>
      <c r="J44" s="27">
        <v>66.18</v>
      </c>
      <c r="K44" s="18" t="s">
        <v>29</v>
      </c>
      <c r="L44" s="27">
        <v>13.95</v>
      </c>
      <c r="M44" s="18" t="s">
        <v>29</v>
      </c>
      <c r="N44" s="15">
        <f t="shared" si="3"/>
        <v>113.0325</v>
      </c>
      <c r="O44" s="19">
        <v>3</v>
      </c>
      <c r="P44" s="22">
        <f t="shared" si="4"/>
        <v>339.0975</v>
      </c>
      <c r="Q44" s="20"/>
    </row>
    <row r="45" ht="29" customHeight="1" spans="1:17">
      <c r="A45" s="24"/>
      <c r="B45" s="19"/>
      <c r="C45" s="19" t="s">
        <v>51</v>
      </c>
      <c r="D45" s="17">
        <v>42</v>
      </c>
      <c r="E45" s="19" t="s">
        <v>87</v>
      </c>
      <c r="F45" s="19" t="s">
        <v>24</v>
      </c>
      <c r="G45" s="25" t="s">
        <v>20</v>
      </c>
      <c r="H45" s="20">
        <v>372</v>
      </c>
      <c r="I45" s="18" t="s">
        <v>21</v>
      </c>
      <c r="J45" s="20">
        <v>66.18</v>
      </c>
      <c r="K45" s="18" t="s">
        <v>21</v>
      </c>
      <c r="L45" s="20">
        <v>13.95</v>
      </c>
      <c r="M45" s="18" t="s">
        <v>21</v>
      </c>
      <c r="N45" s="15">
        <f t="shared" si="3"/>
        <v>113.0325</v>
      </c>
      <c r="O45" s="19">
        <v>6</v>
      </c>
      <c r="P45" s="22">
        <f t="shared" si="4"/>
        <v>678.195</v>
      </c>
      <c r="Q45" s="20"/>
    </row>
    <row r="46" ht="29" customHeight="1" spans="1:17">
      <c r="A46" s="24">
        <v>13</v>
      </c>
      <c r="B46" s="19" t="s">
        <v>88</v>
      </c>
      <c r="C46" s="19" t="s">
        <v>51</v>
      </c>
      <c r="D46" s="17">
        <v>43</v>
      </c>
      <c r="E46" s="19" t="s">
        <v>89</v>
      </c>
      <c r="F46" s="19" t="s">
        <v>19</v>
      </c>
      <c r="G46" s="19" t="s">
        <v>37</v>
      </c>
      <c r="H46" s="20">
        <v>372</v>
      </c>
      <c r="I46" s="17" t="s">
        <v>90</v>
      </c>
      <c r="J46" s="20">
        <v>0</v>
      </c>
      <c r="K46" s="19">
        <v>0</v>
      </c>
      <c r="L46" s="20">
        <v>13.95</v>
      </c>
      <c r="M46" s="17" t="s">
        <v>90</v>
      </c>
      <c r="N46" s="15">
        <f t="shared" si="3"/>
        <v>96.4875</v>
      </c>
      <c r="O46" s="19">
        <v>3</v>
      </c>
      <c r="P46" s="14">
        <f t="shared" si="4"/>
        <v>289.4625</v>
      </c>
      <c r="Q46" s="22">
        <v>578.92</v>
      </c>
    </row>
    <row r="47" ht="29" customHeight="1" spans="1:17">
      <c r="A47" s="24"/>
      <c r="B47" s="19"/>
      <c r="C47" s="19" t="s">
        <v>51</v>
      </c>
      <c r="D47" s="17">
        <v>44</v>
      </c>
      <c r="E47" s="19" t="s">
        <v>91</v>
      </c>
      <c r="F47" s="19" t="s">
        <v>24</v>
      </c>
      <c r="G47" s="19" t="s">
        <v>37</v>
      </c>
      <c r="H47" s="20">
        <v>372</v>
      </c>
      <c r="I47" s="17" t="s">
        <v>90</v>
      </c>
      <c r="J47" s="20">
        <v>0</v>
      </c>
      <c r="K47" s="19">
        <v>0</v>
      </c>
      <c r="L47" s="20">
        <v>13.95</v>
      </c>
      <c r="M47" s="17" t="s">
        <v>90</v>
      </c>
      <c r="N47" s="15">
        <f t="shared" si="3"/>
        <v>96.4875</v>
      </c>
      <c r="O47" s="19">
        <v>3</v>
      </c>
      <c r="P47" s="14">
        <f t="shared" si="4"/>
        <v>289.4625</v>
      </c>
      <c r="Q47" s="22"/>
    </row>
    <row r="48" ht="29" customHeight="1" spans="1:17">
      <c r="A48" s="24">
        <v>14</v>
      </c>
      <c r="B48" s="19" t="s">
        <v>92</v>
      </c>
      <c r="C48" s="17" t="s">
        <v>17</v>
      </c>
      <c r="D48" s="17">
        <v>45</v>
      </c>
      <c r="E48" s="19" t="s">
        <v>93</v>
      </c>
      <c r="F48" s="19" t="s">
        <v>24</v>
      </c>
      <c r="G48" s="19" t="s">
        <v>94</v>
      </c>
      <c r="H48" s="20">
        <v>372</v>
      </c>
      <c r="I48" s="17" t="s">
        <v>41</v>
      </c>
      <c r="J48" s="20">
        <v>0</v>
      </c>
      <c r="K48" s="19">
        <v>0</v>
      </c>
      <c r="L48" s="20">
        <v>13.95</v>
      </c>
      <c r="M48" s="18" t="s">
        <v>41</v>
      </c>
      <c r="N48" s="15">
        <f t="shared" si="3"/>
        <v>96.4875</v>
      </c>
      <c r="O48" s="19">
        <v>7</v>
      </c>
      <c r="P48" s="14">
        <f t="shared" si="4"/>
        <v>675.4125</v>
      </c>
      <c r="Q48" s="22">
        <f>P48</f>
        <v>675.4125</v>
      </c>
    </row>
    <row r="49" ht="29" customHeight="1" spans="1:17">
      <c r="A49" s="24">
        <v>15</v>
      </c>
      <c r="B49" s="19" t="s">
        <v>95</v>
      </c>
      <c r="C49" s="17" t="s">
        <v>17</v>
      </c>
      <c r="D49" s="17">
        <v>46</v>
      </c>
      <c r="E49" s="19" t="s">
        <v>96</v>
      </c>
      <c r="F49" s="19" t="s">
        <v>24</v>
      </c>
      <c r="G49" s="19" t="s">
        <v>97</v>
      </c>
      <c r="H49" s="20">
        <v>372</v>
      </c>
      <c r="I49" s="17" t="s">
        <v>41</v>
      </c>
      <c r="J49" s="20">
        <v>74.51</v>
      </c>
      <c r="K49" s="18" t="s">
        <v>41</v>
      </c>
      <c r="L49" s="20">
        <v>0</v>
      </c>
      <c r="M49" s="18">
        <v>0</v>
      </c>
      <c r="N49" s="15">
        <f t="shared" si="3"/>
        <v>111.6275</v>
      </c>
      <c r="O49" s="19">
        <v>7</v>
      </c>
      <c r="P49" s="14">
        <f t="shared" si="4"/>
        <v>781.3925</v>
      </c>
      <c r="Q49" s="22">
        <f>P49</f>
        <v>781.3925</v>
      </c>
    </row>
    <row r="50" ht="29" customHeight="1" spans="1:17">
      <c r="A50" s="24">
        <v>16</v>
      </c>
      <c r="B50" s="19" t="s">
        <v>98</v>
      </c>
      <c r="C50" s="19" t="s">
        <v>53</v>
      </c>
      <c r="D50" s="17">
        <v>47</v>
      </c>
      <c r="E50" s="19" t="s">
        <v>99</v>
      </c>
      <c r="F50" s="19" t="s">
        <v>19</v>
      </c>
      <c r="G50" s="19" t="s">
        <v>20</v>
      </c>
      <c r="H50" s="20">
        <v>372</v>
      </c>
      <c r="I50" s="18">
        <v>202607</v>
      </c>
      <c r="J50" s="20">
        <v>66.18</v>
      </c>
      <c r="K50" s="18">
        <v>202607</v>
      </c>
      <c r="L50" s="20">
        <v>13.95</v>
      </c>
      <c r="M50" s="18">
        <v>202607</v>
      </c>
      <c r="N50" s="15">
        <f t="shared" ref="N50:N59" si="5">(H50+J50+L50)*0.25</f>
        <v>113.0325</v>
      </c>
      <c r="O50" s="19">
        <v>1</v>
      </c>
      <c r="P50" s="14">
        <f t="shared" ref="P50:P59" si="6">N50*O50</f>
        <v>113.0325</v>
      </c>
      <c r="Q50" s="22">
        <v>904.24</v>
      </c>
    </row>
    <row r="51" ht="29" customHeight="1" spans="1:17">
      <c r="A51" s="24"/>
      <c r="B51" s="19"/>
      <c r="C51" s="19" t="s">
        <v>53</v>
      </c>
      <c r="D51" s="17">
        <v>48</v>
      </c>
      <c r="E51" s="19" t="s">
        <v>100</v>
      </c>
      <c r="F51" s="19" t="s">
        <v>19</v>
      </c>
      <c r="G51" s="19" t="s">
        <v>20</v>
      </c>
      <c r="H51" s="20">
        <v>372</v>
      </c>
      <c r="I51" s="18">
        <v>202607</v>
      </c>
      <c r="J51" s="20">
        <v>66.18</v>
      </c>
      <c r="K51" s="18">
        <v>202607</v>
      </c>
      <c r="L51" s="20">
        <v>13.95</v>
      </c>
      <c r="M51" s="18">
        <v>202607</v>
      </c>
      <c r="N51" s="15">
        <f t="shared" si="5"/>
        <v>113.0325</v>
      </c>
      <c r="O51" s="19">
        <v>1</v>
      </c>
      <c r="P51" s="14">
        <f t="shared" si="6"/>
        <v>113.0325</v>
      </c>
      <c r="Q51" s="22"/>
    </row>
    <row r="52" ht="29" customHeight="1" spans="1:17">
      <c r="A52" s="24"/>
      <c r="B52" s="19"/>
      <c r="C52" s="19" t="s">
        <v>53</v>
      </c>
      <c r="D52" s="17">
        <v>49</v>
      </c>
      <c r="E52" s="19" t="s">
        <v>101</v>
      </c>
      <c r="F52" s="19" t="s">
        <v>19</v>
      </c>
      <c r="G52" s="19" t="s">
        <v>20</v>
      </c>
      <c r="H52" s="20">
        <v>372</v>
      </c>
      <c r="I52" s="18">
        <v>202607</v>
      </c>
      <c r="J52" s="20">
        <v>66.18</v>
      </c>
      <c r="K52" s="18">
        <v>202607</v>
      </c>
      <c r="L52" s="20">
        <v>13.95</v>
      </c>
      <c r="M52" s="18">
        <v>202607</v>
      </c>
      <c r="N52" s="15">
        <f t="shared" si="5"/>
        <v>113.0325</v>
      </c>
      <c r="O52" s="19">
        <v>1</v>
      </c>
      <c r="P52" s="14">
        <f t="shared" si="6"/>
        <v>113.0325</v>
      </c>
      <c r="Q52" s="22"/>
    </row>
    <row r="53" ht="29" customHeight="1" spans="1:17">
      <c r="A53" s="24"/>
      <c r="B53" s="19"/>
      <c r="C53" s="19" t="s">
        <v>53</v>
      </c>
      <c r="D53" s="17">
        <v>50</v>
      </c>
      <c r="E53" s="19" t="s">
        <v>102</v>
      </c>
      <c r="F53" s="19" t="s">
        <v>24</v>
      </c>
      <c r="G53" s="19" t="s">
        <v>20</v>
      </c>
      <c r="H53" s="20">
        <v>372</v>
      </c>
      <c r="I53" s="18">
        <v>202607</v>
      </c>
      <c r="J53" s="20">
        <v>66.18</v>
      </c>
      <c r="K53" s="18">
        <v>202607</v>
      </c>
      <c r="L53" s="20">
        <v>13.95</v>
      </c>
      <c r="M53" s="18">
        <v>202607</v>
      </c>
      <c r="N53" s="15">
        <f t="shared" si="5"/>
        <v>113.0325</v>
      </c>
      <c r="O53" s="19">
        <v>1</v>
      </c>
      <c r="P53" s="14">
        <f t="shared" si="6"/>
        <v>113.0325</v>
      </c>
      <c r="Q53" s="22"/>
    </row>
    <row r="54" ht="29" customHeight="1" spans="1:17">
      <c r="A54" s="24"/>
      <c r="B54" s="19"/>
      <c r="C54" s="19" t="s">
        <v>53</v>
      </c>
      <c r="D54" s="17">
        <v>51</v>
      </c>
      <c r="E54" s="19" t="s">
        <v>103</v>
      </c>
      <c r="F54" s="19" t="s">
        <v>19</v>
      </c>
      <c r="G54" s="19" t="s">
        <v>104</v>
      </c>
      <c r="H54" s="20">
        <v>372</v>
      </c>
      <c r="I54" s="18">
        <v>202607</v>
      </c>
      <c r="J54" s="20">
        <v>66.18</v>
      </c>
      <c r="K54" s="18">
        <v>202607</v>
      </c>
      <c r="L54" s="20">
        <v>13.95</v>
      </c>
      <c r="M54" s="18">
        <v>202607</v>
      </c>
      <c r="N54" s="15">
        <f t="shared" si="5"/>
        <v>113.0325</v>
      </c>
      <c r="O54" s="19">
        <v>1</v>
      </c>
      <c r="P54" s="14">
        <f t="shared" si="6"/>
        <v>113.0325</v>
      </c>
      <c r="Q54" s="22"/>
    </row>
    <row r="55" ht="29" customHeight="1" spans="1:17">
      <c r="A55" s="24"/>
      <c r="B55" s="19"/>
      <c r="C55" s="19" t="s">
        <v>53</v>
      </c>
      <c r="D55" s="17">
        <v>52</v>
      </c>
      <c r="E55" s="19" t="s">
        <v>105</v>
      </c>
      <c r="F55" s="19" t="s">
        <v>24</v>
      </c>
      <c r="G55" s="19" t="s">
        <v>20</v>
      </c>
      <c r="H55" s="20">
        <v>372</v>
      </c>
      <c r="I55" s="18">
        <v>202607</v>
      </c>
      <c r="J55" s="20">
        <v>66.18</v>
      </c>
      <c r="K55" s="18">
        <v>202607</v>
      </c>
      <c r="L55" s="20">
        <v>13.95</v>
      </c>
      <c r="M55" s="18">
        <v>202607</v>
      </c>
      <c r="N55" s="15">
        <f t="shared" si="5"/>
        <v>113.0325</v>
      </c>
      <c r="O55" s="19">
        <v>1</v>
      </c>
      <c r="P55" s="14">
        <f t="shared" si="6"/>
        <v>113.0325</v>
      </c>
      <c r="Q55" s="22"/>
    </row>
    <row r="56" ht="29" customHeight="1" spans="1:17">
      <c r="A56" s="24"/>
      <c r="B56" s="19"/>
      <c r="C56" s="19" t="s">
        <v>53</v>
      </c>
      <c r="D56" s="17">
        <v>53</v>
      </c>
      <c r="E56" s="19" t="s">
        <v>106</v>
      </c>
      <c r="F56" s="19" t="s">
        <v>19</v>
      </c>
      <c r="G56" s="19" t="s">
        <v>20</v>
      </c>
      <c r="H56" s="20">
        <v>372</v>
      </c>
      <c r="I56" s="18">
        <v>202607</v>
      </c>
      <c r="J56" s="20">
        <v>66.18</v>
      </c>
      <c r="K56" s="18">
        <v>202607</v>
      </c>
      <c r="L56" s="20">
        <v>13.95</v>
      </c>
      <c r="M56" s="18">
        <v>202607</v>
      </c>
      <c r="N56" s="15">
        <f t="shared" si="5"/>
        <v>113.0325</v>
      </c>
      <c r="O56" s="19">
        <v>1</v>
      </c>
      <c r="P56" s="14">
        <f t="shared" si="6"/>
        <v>113.0325</v>
      </c>
      <c r="Q56" s="22"/>
    </row>
    <row r="57" ht="29" customHeight="1" spans="1:17">
      <c r="A57" s="24"/>
      <c r="B57" s="19"/>
      <c r="C57" s="19" t="s">
        <v>53</v>
      </c>
      <c r="D57" s="17">
        <v>54</v>
      </c>
      <c r="E57" s="19" t="s">
        <v>107</v>
      </c>
      <c r="F57" s="19" t="s">
        <v>24</v>
      </c>
      <c r="G57" s="19" t="s">
        <v>20</v>
      </c>
      <c r="H57" s="20">
        <v>372</v>
      </c>
      <c r="I57" s="18">
        <v>202607</v>
      </c>
      <c r="J57" s="20">
        <v>66.18</v>
      </c>
      <c r="K57" s="18">
        <v>202607</v>
      </c>
      <c r="L57" s="20">
        <v>13.95</v>
      </c>
      <c r="M57" s="18">
        <v>202607</v>
      </c>
      <c r="N57" s="15">
        <f t="shared" si="5"/>
        <v>113.0325</v>
      </c>
      <c r="O57" s="19">
        <v>1</v>
      </c>
      <c r="P57" s="14">
        <f t="shared" si="6"/>
        <v>113.0325</v>
      </c>
      <c r="Q57" s="22"/>
    </row>
    <row r="58" ht="29" customHeight="1" spans="1:17">
      <c r="A58" s="24">
        <v>17</v>
      </c>
      <c r="B58" s="19" t="s">
        <v>108</v>
      </c>
      <c r="C58" s="19" t="s">
        <v>51</v>
      </c>
      <c r="D58" s="17">
        <v>55</v>
      </c>
      <c r="E58" s="19" t="s">
        <v>109</v>
      </c>
      <c r="F58" s="19" t="s">
        <v>24</v>
      </c>
      <c r="G58" s="19" t="s">
        <v>20</v>
      </c>
      <c r="H58" s="20">
        <v>372</v>
      </c>
      <c r="I58" s="19" t="s">
        <v>110</v>
      </c>
      <c r="J58" s="20">
        <v>66.18</v>
      </c>
      <c r="K58" s="19" t="s">
        <v>110</v>
      </c>
      <c r="L58" s="20">
        <v>13.95</v>
      </c>
      <c r="M58" s="19" t="s">
        <v>110</v>
      </c>
      <c r="N58" s="15">
        <f t="shared" si="5"/>
        <v>113.0325</v>
      </c>
      <c r="O58" s="19">
        <v>2</v>
      </c>
      <c r="P58" s="14">
        <f t="shared" si="6"/>
        <v>226.065</v>
      </c>
      <c r="Q58" s="22">
        <f>SUM(P58:P59)</f>
        <v>1064.2275</v>
      </c>
    </row>
    <row r="59" ht="29" customHeight="1" spans="1:17">
      <c r="A59" s="24"/>
      <c r="B59" s="19"/>
      <c r="C59" s="17" t="s">
        <v>17</v>
      </c>
      <c r="D59" s="17">
        <v>56</v>
      </c>
      <c r="E59" s="19" t="s">
        <v>111</v>
      </c>
      <c r="F59" s="19" t="s">
        <v>24</v>
      </c>
      <c r="G59" s="19" t="s">
        <v>20</v>
      </c>
      <c r="H59" s="20">
        <v>372</v>
      </c>
      <c r="I59" s="19" t="s">
        <v>41</v>
      </c>
      <c r="J59" s="20">
        <v>93</v>
      </c>
      <c r="K59" s="19" t="s">
        <v>41</v>
      </c>
      <c r="L59" s="20">
        <v>13.95</v>
      </c>
      <c r="M59" s="19" t="s">
        <v>41</v>
      </c>
      <c r="N59" s="15">
        <f t="shared" si="5"/>
        <v>119.7375</v>
      </c>
      <c r="O59" s="19">
        <v>7</v>
      </c>
      <c r="P59" s="14">
        <f t="shared" si="6"/>
        <v>838.1625</v>
      </c>
      <c r="Q59" s="22"/>
    </row>
    <row r="60" ht="29" customHeight="1" spans="1:17">
      <c r="A60" s="24" t="s">
        <v>112</v>
      </c>
      <c r="B60" s="24"/>
      <c r="C60" s="24"/>
      <c r="D60" s="24"/>
      <c r="E60" s="24"/>
      <c r="F60" s="24"/>
      <c r="G60" s="24"/>
      <c r="H60" s="24"/>
      <c r="I60" s="24"/>
      <c r="J60" s="24"/>
      <c r="K60" s="24"/>
      <c r="L60" s="24"/>
      <c r="M60" s="24"/>
      <c r="N60" s="24"/>
      <c r="O60" s="24"/>
      <c r="P60" s="24"/>
      <c r="Q60" s="24"/>
    </row>
    <row r="61" ht="29" customHeight="1"/>
    <row r="62" ht="29" customHeight="1"/>
    <row r="63" ht="29" customHeight="1"/>
    <row r="64" ht="29" customHeight="1"/>
    <row r="65" ht="29" customHeight="1"/>
    <row r="66" ht="29" customHeight="1"/>
    <row r="67" ht="29" customHeight="1"/>
    <row r="68" ht="29" customHeight="1"/>
    <row r="69" ht="29" customHeight="1"/>
    <row r="70" ht="29" customHeight="1"/>
    <row r="71" ht="29" customHeight="1"/>
    <row r="72" ht="29" customHeight="1"/>
    <row r="73" ht="29" customHeight="1"/>
    <row r="74" ht="29" customHeight="1"/>
    <row r="75" ht="29" customHeight="1"/>
    <row r="76" ht="29" customHeight="1"/>
    <row r="77" ht="29" customHeight="1"/>
    <row r="78" ht="29" customHeight="1"/>
    <row r="79" ht="29" customHeight="1"/>
    <row r="80" ht="29" customHeight="1"/>
    <row r="81" ht="29" customHeight="1"/>
    <row r="82" ht="29" customHeight="1"/>
    <row r="83" ht="29" customHeight="1"/>
    <row r="84" ht="29" customHeight="1"/>
    <row r="85" ht="29" customHeight="1"/>
    <row r="86" ht="29" customHeight="1"/>
    <row r="87" ht="29" customHeight="1"/>
    <row r="88" ht="29" customHeight="1"/>
    <row r="89" ht="29" customHeight="1"/>
    <row r="90" ht="29" customHeight="1"/>
    <row r="91" ht="29" customHeight="1"/>
    <row r="92" ht="29" customHeight="1"/>
    <row r="93" ht="29" customHeight="1"/>
    <row r="94" ht="29" customHeight="1"/>
    <row r="95" ht="29" customHeight="1"/>
    <row r="96" ht="29" customHeight="1"/>
    <row r="97" ht="29" customHeight="1"/>
    <row r="98" ht="29" customHeight="1"/>
    <row r="99" ht="29" customHeight="1"/>
    <row r="100" ht="29" customHeight="1"/>
    <row r="101" ht="29" customHeight="1"/>
    <row r="102" ht="29" customHeight="1"/>
    <row r="103" ht="29" customHeight="1"/>
    <row r="104" ht="29" customHeight="1"/>
    <row r="105" ht="29" customHeight="1"/>
    <row r="106" ht="29" customHeight="1"/>
    <row r="107" ht="29" customHeight="1"/>
    <row r="108" ht="29" customHeight="1"/>
    <row r="109" ht="29" customHeight="1"/>
    <row r="110" ht="29" customHeight="1"/>
    <row r="111" ht="29" customHeight="1"/>
    <row r="112" ht="29" customHeight="1"/>
    <row r="113" ht="29" customHeight="1"/>
    <row r="114" ht="29" customHeight="1"/>
    <row r="115" ht="29" customHeight="1"/>
    <row r="116" ht="29" customHeight="1"/>
    <row r="117" ht="29" customHeight="1"/>
    <row r="118" ht="29" customHeight="1"/>
    <row r="119" ht="29" customHeight="1"/>
    <row r="120" ht="29" customHeight="1"/>
    <row r="121" ht="29" customHeight="1"/>
    <row r="122" ht="29" customHeight="1"/>
    <row r="123" ht="29" customHeight="1"/>
    <row r="124" ht="29" customHeight="1"/>
    <row r="125" ht="29" customHeight="1"/>
    <row r="126" ht="29" customHeight="1"/>
    <row r="127" ht="29" customHeight="1"/>
    <row r="128" ht="29" customHeight="1"/>
    <row r="129" ht="29" customHeight="1"/>
    <row r="130" ht="29" customHeight="1"/>
    <row r="131" ht="29" customHeight="1"/>
    <row r="132" ht="29" customHeight="1"/>
    <row r="133" ht="29" customHeight="1"/>
    <row r="134" ht="29" customHeight="1"/>
    <row r="135" ht="29" customHeight="1"/>
    <row r="136" ht="29" customHeight="1"/>
    <row r="137" ht="29" customHeight="1"/>
    <row r="138" ht="29" customHeight="1"/>
    <row r="139" ht="29" customHeight="1"/>
    <row r="140" ht="29" customHeight="1"/>
    <row r="141" ht="29" customHeight="1"/>
    <row r="142" ht="29" customHeight="1"/>
    <row r="143" ht="29" customHeight="1"/>
    <row r="144" ht="29" customHeight="1"/>
    <row r="145" ht="29" customHeight="1"/>
    <row r="146" ht="29" customHeight="1"/>
    <row r="147" ht="29" customHeight="1"/>
    <row r="148" ht="29" customHeight="1"/>
    <row r="149" ht="29" customHeight="1"/>
    <row r="150" ht="29" customHeight="1"/>
    <row r="151" ht="29" customHeight="1"/>
    <row r="152" ht="29" customHeight="1"/>
    <row r="153" ht="29" customHeight="1"/>
    <row r="154" ht="29" customHeight="1"/>
    <row r="155" ht="29" customHeight="1"/>
    <row r="156" ht="29" customHeight="1"/>
    <row r="157" ht="29" customHeight="1"/>
    <row r="158" ht="29" customHeight="1"/>
    <row r="159" ht="29" customHeight="1"/>
    <row r="160" ht="29" customHeight="1"/>
    <row r="161" ht="29" customHeight="1"/>
    <row r="162" ht="29" customHeight="1"/>
    <row r="163" ht="29" customHeight="1"/>
    <row r="164" ht="29" customHeight="1"/>
    <row r="165" ht="29" customHeight="1"/>
    <row r="166" ht="29" customHeight="1"/>
    <row r="167" ht="29" customHeight="1"/>
    <row r="168" ht="29" customHeight="1"/>
    <row r="169" ht="29" customHeight="1"/>
    <row r="170" ht="29" customHeight="1"/>
    <row r="171" ht="29" customHeight="1"/>
    <row r="172" ht="29" customHeight="1"/>
    <row r="173" ht="29" customHeight="1"/>
    <row r="174" ht="29" customHeight="1"/>
    <row r="175" ht="29" customHeight="1"/>
    <row r="176" ht="29" customHeight="1"/>
    <row r="177" ht="29" customHeight="1"/>
    <row r="178" ht="29" customHeight="1"/>
    <row r="179" ht="29" customHeight="1"/>
    <row r="180" ht="29" customHeight="1"/>
    <row r="181" ht="29" customHeight="1"/>
    <row r="182" ht="29" customHeight="1"/>
    <row r="183" ht="29" customHeight="1"/>
    <row r="184" ht="29" customHeight="1"/>
    <row r="185" ht="29" customHeight="1"/>
    <row r="186" ht="29" customHeight="1"/>
    <row r="187" ht="29" customHeight="1"/>
    <row r="188" ht="29" customHeight="1"/>
    <row r="189" ht="29" customHeight="1"/>
    <row r="190" ht="29" customHeight="1"/>
    <row r="191" ht="29" customHeight="1"/>
    <row r="192" ht="29" customHeight="1"/>
    <row r="193" ht="29" customHeight="1"/>
    <row r="194" ht="29" customHeight="1"/>
    <row r="195" ht="29" customHeight="1"/>
    <row r="196" ht="29" customHeight="1"/>
    <row r="197" ht="29" customHeight="1"/>
    <row r="198" ht="29" customHeight="1"/>
    <row r="199" ht="29" customHeight="1"/>
    <row r="200" ht="29" customHeight="1"/>
    <row r="201" ht="29" customHeight="1"/>
    <row r="202" ht="29" customHeight="1"/>
    <row r="203" ht="29" customHeight="1"/>
    <row r="204" ht="29" customHeight="1"/>
    <row r="205" ht="29" customHeight="1"/>
    <row r="206" ht="29" customHeight="1"/>
    <row r="207" ht="29" customHeight="1"/>
    <row r="208" ht="29" customHeight="1"/>
    <row r="209" ht="29" customHeight="1"/>
    <row r="210" ht="29" customHeight="1"/>
    <row r="211" ht="29" customHeight="1"/>
    <row r="212" ht="29" customHeight="1"/>
    <row r="213" ht="29" customHeight="1"/>
    <row r="214" ht="29" customHeight="1"/>
    <row r="215" ht="29" customHeight="1"/>
    <row r="216" ht="29" customHeight="1"/>
    <row r="217" ht="29" customHeight="1"/>
    <row r="218" ht="29" customHeight="1"/>
    <row r="219" ht="29" customHeight="1"/>
    <row r="220" ht="29" customHeight="1"/>
    <row r="221" ht="29" customHeight="1"/>
    <row r="222" ht="29" customHeight="1"/>
    <row r="223" ht="29" customHeight="1"/>
    <row r="224" ht="29" customHeight="1"/>
    <row r="225" ht="29" customHeight="1"/>
    <row r="226" ht="29" customHeight="1"/>
    <row r="227" ht="29" customHeight="1"/>
    <row r="228" ht="29" customHeight="1"/>
    <row r="229" ht="29" customHeight="1"/>
    <row r="230" ht="29" customHeight="1"/>
    <row r="231" ht="29" customHeight="1"/>
    <row r="232" ht="29" customHeight="1"/>
    <row r="233" ht="29" customHeight="1"/>
    <row r="234" ht="29" customHeight="1"/>
    <row r="235" ht="29" customHeight="1"/>
    <row r="236" ht="29" customHeight="1"/>
    <row r="237" ht="29" customHeight="1"/>
    <row r="238" ht="29" customHeight="1"/>
    <row r="239" ht="29" customHeight="1"/>
    <row r="240" ht="29" customHeight="1"/>
    <row r="241" ht="29" customHeight="1"/>
    <row r="242" ht="29" customHeight="1"/>
    <row r="243" ht="29" customHeight="1"/>
    <row r="244" ht="29" customHeight="1"/>
    <row r="245" ht="29" customHeight="1"/>
    <row r="246" ht="29" customHeight="1"/>
    <row r="247" ht="29" customHeight="1"/>
    <row r="248" ht="29" customHeight="1"/>
    <row r="249" ht="29" customHeight="1"/>
    <row r="250" ht="29" customHeight="1"/>
    <row r="251" ht="29" customHeight="1"/>
    <row r="252" ht="29" customHeight="1"/>
    <row r="253" ht="29" customHeight="1"/>
    <row r="254" ht="29" customHeight="1"/>
    <row r="255" ht="29" customHeight="1"/>
    <row r="256" ht="29" customHeight="1"/>
    <row r="257" ht="29" customHeight="1"/>
    <row r="258" ht="29" customHeight="1"/>
    <row r="259" ht="29" customHeight="1"/>
    <row r="260" ht="29" customHeight="1"/>
    <row r="261" ht="29" customHeight="1"/>
    <row r="262" ht="29" customHeight="1"/>
    <row r="263" ht="29" customHeight="1"/>
    <row r="264" ht="29" customHeight="1"/>
    <row r="265" ht="29" customHeight="1"/>
    <row r="266" ht="29" customHeight="1"/>
    <row r="267" ht="29" customHeight="1"/>
    <row r="268" ht="29" customHeight="1"/>
  </sheetData>
  <autoFilter xmlns:etc="http://www.wps.cn/officeDocument/2017/etCustomData" ref="A3:XFB60" etc:filterBottomFollowUsedRange="0">
    <extLst/>
  </autoFilter>
  <mergeCells count="38">
    <mergeCell ref="A1:Q1"/>
    <mergeCell ref="H2:I2"/>
    <mergeCell ref="J2:K2"/>
    <mergeCell ref="L2:M2"/>
    <mergeCell ref="A60:Q60"/>
    <mergeCell ref="A2:A3"/>
    <mergeCell ref="A6:A10"/>
    <mergeCell ref="A16:A22"/>
    <mergeCell ref="A24:A42"/>
    <mergeCell ref="A43:A45"/>
    <mergeCell ref="A46:A47"/>
    <mergeCell ref="A50:A57"/>
    <mergeCell ref="A58:A59"/>
    <mergeCell ref="B2:B3"/>
    <mergeCell ref="B6:B10"/>
    <mergeCell ref="B16:B22"/>
    <mergeCell ref="B24:B42"/>
    <mergeCell ref="B43:B45"/>
    <mergeCell ref="B46:B47"/>
    <mergeCell ref="B50:B57"/>
    <mergeCell ref="B58:B59"/>
    <mergeCell ref="C2:C3"/>
    <mergeCell ref="D2:D3"/>
    <mergeCell ref="E2:E3"/>
    <mergeCell ref="F2:F3"/>
    <mergeCell ref="G2:G3"/>
    <mergeCell ref="N2:N3"/>
    <mergeCell ref="O2:O3"/>
    <mergeCell ref="P2:P3"/>
    <mergeCell ref="Q2:Q3"/>
    <mergeCell ref="Q6:Q10"/>
    <mergeCell ref="Q16:Q22"/>
    <mergeCell ref="Q24:Q42"/>
    <mergeCell ref="Q43:Q45"/>
    <mergeCell ref="Q46:Q47"/>
    <mergeCell ref="Q50:Q57"/>
    <mergeCell ref="Q58:Q59"/>
    <mergeCell ref="R2:R3"/>
  </mergeCells>
  <pageMargins left="0.275" right="0.275" top="1" bottom="1" header="0.5" footer="0.5"/>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十二</cp:lastModifiedBy>
  <dcterms:created xsi:type="dcterms:W3CDTF">2025-11-10T09:40:00Z</dcterms:created>
  <dcterms:modified xsi:type="dcterms:W3CDTF">2026-07-28T02:19:40Z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C70C823D41694A41AF3E16026FE5F532_13</vt:lpwstr>
  </property>
  <property fmtid="{D5CDD505-2E9C-101B-9397-08002B2CF9AE}" pid="3" name="KSOProductBuildVer">
    <vt:lpwstr>2052-12.1.0.26899</vt:lpwstr>
  </property>
  <property fmtid="{D5CDD505-2E9C-101B-9397-08002B2CF9AE}" pid="4" name="CalculationRule">
    <vt:i4>0</vt:i4>
  </property>
</Properties>
</file>