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建设项目" sheetId="1" r:id="rId1"/>
    <sheet name="前期项目" sheetId="2" r:id="rId2"/>
  </sheets>
  <definedNames>
    <definedName name="_xlnm._FilterDatabase" localSheetId="1" hidden="1">'前期项目'!$A$3:$M$71</definedName>
    <definedName name="_xlnm.Print_Area" localSheetId="0">'建设项目'!$A$1:$L$131</definedName>
    <definedName name="_xlnm.Print_Area" localSheetId="1">'前期项目'!$A$1:$J$71</definedName>
    <definedName name="_xlnm.Print_Titles" localSheetId="0">'建设项目'!$2:$5</definedName>
    <definedName name="_xlnm.Print_Titles" localSheetId="1">'前期项目'!$2:$4</definedName>
  </definedNames>
  <calcPr fullCalcOnLoad="1"/>
</workbook>
</file>

<file path=xl/sharedStrings.xml><?xml version="1.0" encoding="utf-8"?>
<sst xmlns="http://schemas.openxmlformats.org/spreadsheetml/2006/main" count="1212" uniqueCount="817">
  <si>
    <t>将坛西路以南片区棚户区改造一期项目</t>
  </si>
  <si>
    <t>汉中市城市发展投资有限责任公司</t>
  </si>
  <si>
    <t>项目位于汉台区将坛路西段，南至花台巷、北至将坛西路、西至荔枝路、东至将坛路人大巷，涉及拆迁500户，拆迁面积6.17万平方米。</t>
  </si>
  <si>
    <t>汉中路办事处</t>
  </si>
  <si>
    <t>启动征地拆迁工作，进行项目可研、规划选址、用地预审、环评报批等前期工作。</t>
  </si>
  <si>
    <t>汉中路办事处</t>
  </si>
  <si>
    <t>建设中澳颐康国际护理院、兴汉颐乐学院、兴汉旅居公寓，全方位提供高品质养老护理服务；建设中德智能制造国际学院、K12年制学校，面向“高、精、专”人才需求，打造一所综合性学校；“高起点、高标准、高质量”建设三甲综合医院（兴汉医院），建立有效服务全区域的诊疗网络体系。</t>
  </si>
  <si>
    <t>兴汉新区公共服务配套类项目</t>
  </si>
  <si>
    <t>进行项目可研、规划选址、用地预审、环评报批等前期工作，完成征地拆迁工作。</t>
  </si>
  <si>
    <t>进行项目用地、环评报批等前期工作，力争开工建设。</t>
  </si>
  <si>
    <t>该项目位于位于汉台区七里办事处烈火村、东关办事处雷家巷村，占地约138.42亩，涉及拆迁户205户。新建商住楼总建筑面积316856.9平方米，其中地上总建筑面积276545.2平方米，地下总建筑面积40311.7平方米，配套建设绿化、给排水管网、电力及照明等基础设施。</t>
  </si>
  <si>
    <t>已通过征地拆迁方案，和项目投资主体变更。</t>
  </si>
  <si>
    <t>鑫源办事处</t>
  </si>
  <si>
    <t>总建筑面积11.67万平方米（建筑层高主要为三层和十层），配套面积1885平方米。同时配套建设室外道路、院内停车场、雨水管网及绿化景观等。</t>
  </si>
  <si>
    <t>创智孵化园四期（企业公馆）建设项目</t>
  </si>
  <si>
    <t>正在进行土地招拍挂、规划设计等前期工作。</t>
  </si>
  <si>
    <t>创智产业园区汽车小镇项目</t>
  </si>
  <si>
    <t>建设一个集4S店集群、汽配农机、物流仓储、汽车影院、车展展馆、赛道试乘试驾体验、金融服务中心、星级酒店等为一体的，年销售额20亿以上的公园式工业品展示销售产业园。项目占地约380亩（拟征收土地约230亩，租用土地约150亩）。</t>
  </si>
  <si>
    <t>已完成前期调研、初步概念方案设计、运营策略和商业模式的初步确定、项目建设选址等工作。</t>
  </si>
  <si>
    <t>普汇中金世界港物流信息商贸交易中心</t>
  </si>
  <si>
    <t>新建物流信息商贸交易中心，城际客运港、城市广场及水电路绿化配套设施；占地面积70亩，建筑面积4万平方米。</t>
  </si>
  <si>
    <t>龙江办事处</t>
  </si>
  <si>
    <t>已完成项目备案，正在进行土地报批工作。</t>
  </si>
  <si>
    <t>110千伏付家营输变电工程</t>
  </si>
  <si>
    <t>汉中圣水跨江大桥建设项目</t>
  </si>
  <si>
    <t>桥梁全长约1.3公里，宽48米（双向六车道）。</t>
  </si>
  <si>
    <t>铺镇</t>
  </si>
  <si>
    <t>正在进行项目前期工作。</t>
  </si>
  <si>
    <t>进行项目可研、规划选址、用地预审、环评报批等前期工作。</t>
  </si>
  <si>
    <t>进行项目方案编制，工可研、规划选址、用地预审、环评报批等前期工作。</t>
  </si>
  <si>
    <t>*区城投管委会办公室
七里办事处
铺镇</t>
  </si>
  <si>
    <t>*区交通局
铺镇政府</t>
  </si>
  <si>
    <t>龙江办事处</t>
  </si>
  <si>
    <t>金融大厦建设项目</t>
  </si>
  <si>
    <t>项目总建筑面积约27万平方米，其中地上建筑面积21万平方米，地下建筑面积6万平方米。</t>
  </si>
  <si>
    <t>已完成项目建议书、社会风险评估编制工作。</t>
  </si>
  <si>
    <t>汉中路办事处</t>
  </si>
  <si>
    <t>进行项目可研、规划选址、用地预审、环评报批等前期工作。</t>
  </si>
  <si>
    <t>新建两层旅客站房，建筑面积为1.16万平方米，总高16米，地上两层，地下一层。</t>
  </si>
  <si>
    <t>火车站北站房建设项目</t>
  </si>
  <si>
    <t>北关办事处</t>
  </si>
  <si>
    <t>已完成方案研究。</t>
  </si>
  <si>
    <t>进行项目可研、规划、环评报批等前期工作。</t>
  </si>
  <si>
    <t>进行项目可研、规划等前期工作。</t>
  </si>
  <si>
    <t>北关办事处</t>
  </si>
  <si>
    <t>汉台区2019年重点建设项目计划表</t>
  </si>
  <si>
    <t>序
号</t>
  </si>
  <si>
    <t>项目名称</t>
  </si>
  <si>
    <t>建设
单位</t>
  </si>
  <si>
    <t>建设
地点</t>
  </si>
  <si>
    <t>建设规模及主要建设内容</t>
  </si>
  <si>
    <t>建设
起止
年限</t>
  </si>
  <si>
    <t>总投资</t>
  </si>
  <si>
    <t>至2018年底累计完成投资
(预计)</t>
  </si>
  <si>
    <t>2019年计划</t>
  </si>
  <si>
    <t>责任部门</t>
  </si>
  <si>
    <t>备注</t>
  </si>
  <si>
    <t>年度
投资</t>
  </si>
  <si>
    <t>主要建
设内容</t>
  </si>
  <si>
    <t>合计（108个）</t>
  </si>
  <si>
    <t>一</t>
  </si>
  <si>
    <t>新开工项目（36个）</t>
  </si>
  <si>
    <t>基础设施项目（9个）</t>
  </si>
  <si>
    <t>汉中燃气热电联产集中供热工程项目</t>
  </si>
  <si>
    <t>汉中市城市建设投资开发有限公司</t>
  </si>
  <si>
    <t>汉中高新技术产业开发区</t>
  </si>
  <si>
    <t>规划扩建4台9F级燃气热电联产机组，先建设2台9F级燃气热电联产机组，并留有扩建余地。第一台机组计划于2020年9月投产，第二台机组计划于2020年12月投产。</t>
  </si>
  <si>
    <t>2019-2021</t>
  </si>
  <si>
    <t>厂区基础开挖。</t>
  </si>
  <si>
    <t>*高新区管委会办公室
铺镇政府</t>
  </si>
  <si>
    <t>汉中褒河物流园区道路PPP建设项目</t>
  </si>
  <si>
    <t>汉中褒河物流园区建设管理委员会办公室</t>
  </si>
  <si>
    <t>龙江办事处</t>
  </si>
  <si>
    <t>新建园区道路（梧凤四路、梧凤六路、梧凤七路、梧凤八路、梧凤三路东段、滨河路辅道及管网、滨河五路、滨河七路、滨河九路）9条，全长17.43公里，配套建设雨污管网、综合管廊（供水、电力、通信）、燃气、绿化、亮化和交通设施等建设项目，其中，综合管廊约6公里。</t>
  </si>
  <si>
    <t>2018-2019</t>
  </si>
  <si>
    <t>完成梧凤三路东段道路建设工程。</t>
  </si>
  <si>
    <t>110千伏电网建设工程</t>
  </si>
  <si>
    <t>陕西省电力公司汉中供电局</t>
  </si>
  <si>
    <t>汉台区</t>
  </si>
  <si>
    <t>新建110千伏明珠输变电工程、110千伏汉源输变电工程。新增变电容量20万千伏安，新建110千伏线路48.68公里。</t>
  </si>
  <si>
    <t>2019-2020</t>
  </si>
  <si>
    <t>110千伏明珠输变电工程竣工投用。110千伏汉源输变电工程完成物资采购，设备到货。</t>
  </si>
  <si>
    <t>区发改局</t>
  </si>
  <si>
    <t>河东店至老庄公路改建工程（汉台段）</t>
  </si>
  <si>
    <t>区交通运输局</t>
  </si>
  <si>
    <t>宗营镇
武乡镇
汉王镇</t>
  </si>
  <si>
    <t>建设三级公路20.6公里。</t>
  </si>
  <si>
    <t>建成通车。</t>
  </si>
  <si>
    <t>2019年农村饮水安全项目</t>
  </si>
  <si>
    <t>区水利局</t>
  </si>
  <si>
    <t>改扩建28处农村人饮工程，其中新打机井12处，供水管网改造28处，新建构筑物12处。</t>
  </si>
  <si>
    <t>建成投用。</t>
  </si>
  <si>
    <r>
      <t>汉中得意商贸有限公司褒河物流园区L</t>
    </r>
    <r>
      <rPr>
        <sz val="10"/>
        <rFont val="宋体"/>
        <family val="0"/>
      </rPr>
      <t>NG加气站项目</t>
    </r>
  </si>
  <si>
    <t>汉中得意商贸有限公司</t>
  </si>
  <si>
    <t>设计供气能力2万nm³/d及配套附属设施</t>
  </si>
  <si>
    <r>
      <t>2</t>
    </r>
    <r>
      <rPr>
        <sz val="10"/>
        <rFont val="宋体"/>
        <family val="0"/>
      </rPr>
      <t>019-2020</t>
    </r>
  </si>
  <si>
    <t>汉中市滨江新区武侯加油站建设项目</t>
  </si>
  <si>
    <t>汉中鑫尧工贸有限公司</t>
  </si>
  <si>
    <t>新建二级加油站营业房200平方米、雨棚900平方米；建设30立方米地埋储油罐5个，购置安装加油机6台（套）；建设水、电、路、绿化等配套设施。</t>
  </si>
  <si>
    <t>主体结构封顶。</t>
  </si>
  <si>
    <t>汉中市中心广场景观改造提升工程</t>
  </si>
  <si>
    <t>区住建局</t>
  </si>
  <si>
    <t>东大街办事处</t>
  </si>
  <si>
    <r>
      <t>改造面积约</t>
    </r>
    <r>
      <rPr>
        <sz val="10"/>
        <color indexed="8"/>
        <rFont val="宋体"/>
        <family val="0"/>
      </rPr>
      <t>2.8万平方米，进行路面铺装、绿化、亮化等配套设施建设工程。</t>
    </r>
  </si>
  <si>
    <t>天汉大道公交车站点港湾式改造工程</t>
  </si>
  <si>
    <t>北关办事处
汉中路办事处
鑫源办事处</t>
  </si>
  <si>
    <t>本次对天汉大道上16个公交车站进行合并和调整其位置，科学布置车站的间距及位置。</t>
  </si>
  <si>
    <t>工业项目（1个）</t>
  </si>
  <si>
    <t>大众食品调味品建设项目</t>
  </si>
  <si>
    <t>汉中市汉台区大众食品酿造有取责任公司</t>
  </si>
  <si>
    <t>七里办事处</t>
  </si>
  <si>
    <t>新建生产车间5座、库房7个、办公楼、职工宿舍、职工食堂等，建筑面积6500平方米，新建酱油、食醋、调味品、蒸肉米粉、酱货等生产线5条，购置设备54台（套），建设水、电等配套设施。</t>
  </si>
  <si>
    <t>2019－2020</t>
  </si>
  <si>
    <t>完成60%的建设任务。</t>
  </si>
  <si>
    <t>区经贸局</t>
  </si>
  <si>
    <t>服务业项目（6个）</t>
  </si>
  <si>
    <t>大红门国际商厦建设项目</t>
  </si>
  <si>
    <t>陕西大红门投资集团有限公司</t>
  </si>
  <si>
    <r>
      <t>新建2</t>
    </r>
    <r>
      <rPr>
        <sz val="10"/>
        <rFont val="宋体"/>
        <family val="0"/>
      </rPr>
      <t>9层框架结构高层写字楼及酒店公寓一栋，总建筑面积135800平方米，配套实施给排水、电力、通讯、消防、绿化、亮化等附属工程。</t>
    </r>
  </si>
  <si>
    <t>完成全部拆迁工作，开始基础施工。</t>
  </si>
  <si>
    <t>*区棚改办
东大街办事处</t>
  </si>
  <si>
    <t>汉中王府广场建设项目</t>
  </si>
  <si>
    <t>汉中市亚峰置业有限公司</t>
  </si>
  <si>
    <t>新建商业用房59323平方米（含地下室）及配套设施。</t>
  </si>
  <si>
    <r>
      <t>主体工程完成3</t>
    </r>
    <r>
      <rPr>
        <sz val="10"/>
        <rFont val="宋体"/>
        <family val="0"/>
      </rPr>
      <t>0%工程量</t>
    </r>
    <r>
      <rPr>
        <sz val="10"/>
        <rFont val="宋体"/>
        <family val="0"/>
      </rPr>
      <t>。</t>
    </r>
  </si>
  <si>
    <t>东关小吃城建设项目</t>
  </si>
  <si>
    <t>汉中市建良实业有限公司</t>
  </si>
  <si>
    <t>东关办事处</t>
  </si>
  <si>
    <t>新建小吃城、电子商务楼、酒店、办公会议室等，总建筑面积50000平方米；建设水、电、路等配套设施。</t>
  </si>
  <si>
    <r>
      <t>完成总工程量的2</t>
    </r>
    <r>
      <rPr>
        <sz val="10"/>
        <color indexed="63"/>
        <rFont val="宋体"/>
        <family val="0"/>
      </rPr>
      <t>0%。</t>
    </r>
  </si>
  <si>
    <t>*区商务局
东关办事处</t>
  </si>
  <si>
    <t>秦巴中药材仓储物流中心项目</t>
  </si>
  <si>
    <t>普汇中金国际交易中心（汉中）有限公司</t>
  </si>
  <si>
    <t>总建筑面积63601平方米。其中：商业建筑面积33038平方米，办公建筑面积11038平方米，电子信息平台建筑面积6000平方米，仓储配送中心建筑面积6000平方米，中药材分拣打包区面积9380平方米。</t>
  </si>
  <si>
    <t>仓储配送中心主体工程完工。</t>
  </si>
  <si>
    <t>汉航集团兴航广场综合服务楼</t>
  </si>
  <si>
    <t>汉中航空工业集团有限公司</t>
  </si>
  <si>
    <t>新建写字办公综合服务楼12层18176平方米。</t>
  </si>
  <si>
    <t>主体工程完工。</t>
  </si>
  <si>
    <t>桓一国际酒店建设项目</t>
  </si>
  <si>
    <t>陕西利邦实业有限公司</t>
  </si>
  <si>
    <t>汉中路办事处</t>
  </si>
  <si>
    <r>
      <t>新建14层框架结构公寓式酒店一栋，总建筑面积</t>
    </r>
    <r>
      <rPr>
        <sz val="10"/>
        <rFont val="宋体"/>
        <family val="0"/>
      </rPr>
      <t>10934</t>
    </r>
    <r>
      <rPr>
        <sz val="10"/>
        <rFont val="宋体"/>
        <family val="0"/>
      </rPr>
      <t>平方米。</t>
    </r>
  </si>
  <si>
    <r>
      <t>201</t>
    </r>
    <r>
      <rPr>
        <sz val="10"/>
        <rFont val="宋体"/>
        <family val="0"/>
      </rPr>
      <t>9-</t>
    </r>
    <r>
      <rPr>
        <sz val="10"/>
        <rFont val="宋体"/>
        <family val="0"/>
      </rPr>
      <t>2020</t>
    </r>
  </si>
  <si>
    <t>完成主体工程的90%。</t>
  </si>
  <si>
    <t>农业项目（2个）</t>
  </si>
  <si>
    <t>怡农现代农业园区建设项目</t>
  </si>
  <si>
    <t>汉中怡农生态农业科技有限公司</t>
  </si>
  <si>
    <t>徐望镇</t>
  </si>
  <si>
    <t>种植猕猴桃2000亩，杂果、花卉400亩；新建钢结构办公用房、农业培训中心、农产品实验基地、温室大棚、加工厂房、仓库、冷库、游客服务中心、民宿民居、农博馆、科普感知中心等，总建筑面积19500平方米；配套建设绿化、水、电、路、停车场等附属设施。</t>
  </si>
  <si>
    <t>完成20%的工程量。</t>
  </si>
  <si>
    <t>*区农业局
徐望镇</t>
  </si>
  <si>
    <r>
      <t>汉台区201</t>
    </r>
    <r>
      <rPr>
        <sz val="10"/>
        <rFont val="宋体"/>
        <family val="0"/>
      </rPr>
      <t>9</t>
    </r>
    <r>
      <rPr>
        <sz val="10"/>
        <rFont val="宋体"/>
        <family val="0"/>
      </rPr>
      <t>年脱贫攻坚基础设施和公共服务设施建设项目</t>
    </r>
  </si>
  <si>
    <t>相关镇办</t>
  </si>
  <si>
    <t>交通项目30个，规模29.5公里，投资1511.35万元；水利项目25个，投资1009万元。</t>
  </si>
  <si>
    <t>*区发改局
区脱贫办
区交通运输局
区水利局
相关镇办</t>
  </si>
  <si>
    <t>社会事业项目（7个）</t>
  </si>
  <si>
    <t>汉台区群众文化艺术活动中心</t>
  </si>
  <si>
    <t>区总工会
区旅发委
区老龄委
区人社局
区档案局</t>
  </si>
  <si>
    <t>工人文化宫7230平方米、文化艺术中心8770平方米、老年大学及老干部活动中心7220平方米、群众技能培训中心7800平方米、档案馆5060平方米、地下车库12780平方米等，建设室外绿化、道路及配套设施。</t>
  </si>
  <si>
    <t>开工建设。</t>
  </si>
  <si>
    <t>*区旅发委
区总工会
区老龄委
区人社局
区档案局</t>
  </si>
  <si>
    <t>汉台区拘留所、戒毒所及七里派出所建设项目</t>
  </si>
  <si>
    <t>汉中市公安局汉台分局</t>
  </si>
  <si>
    <t>北关办事处
七里办事处</t>
  </si>
  <si>
    <r>
      <t>汉台区拘留所设计拘留容量</t>
    </r>
    <r>
      <rPr>
        <sz val="10"/>
        <rFont val="宋体"/>
        <family val="0"/>
      </rPr>
      <t>200人，主要建设业务用房及附属用房，</t>
    </r>
    <r>
      <rPr>
        <sz val="10"/>
        <rFont val="宋体"/>
        <family val="0"/>
      </rPr>
      <t>总建筑面积</t>
    </r>
    <r>
      <rPr>
        <sz val="10"/>
        <rFont val="宋体"/>
        <family val="0"/>
      </rPr>
      <t>4546</t>
    </r>
    <r>
      <rPr>
        <sz val="10"/>
        <rFont val="宋体"/>
        <family val="0"/>
      </rPr>
      <t>平方米；汉台区戒毒所设计收治容量</t>
    </r>
    <r>
      <rPr>
        <sz val="10"/>
        <rFont val="宋体"/>
        <family val="0"/>
      </rPr>
      <t>300人，主要建设业务用房及附属用房，总建筑面积4546平方米；七里派出所计划新建一栋4层派出所综合楼，总建筑面积2478平方米。</t>
    </r>
  </si>
  <si>
    <t>拘留所、戒毒所主体工程完工，派出所开工建设。</t>
  </si>
  <si>
    <t>*公安汉台分局
北关办事处
七里办事处</t>
  </si>
  <si>
    <t>汉台区恒大小学建设项目</t>
  </si>
  <si>
    <t>陕西恒大教育扶贫有限公司</t>
  </si>
  <si>
    <t>新建框架结构四层教学楼一栋5900平方米、砖混结构三层餐厅一栋1400平方米、200米环形跑道，配套实施绿化、水电安装等附属工程。</t>
  </si>
  <si>
    <t>区教体局</t>
  </si>
  <si>
    <t>汉台区过街楼幼儿园建设项目</t>
  </si>
  <si>
    <t>汉中市第二城乡建设综合开发有限公司</t>
  </si>
  <si>
    <t>中山街办事处</t>
  </si>
  <si>
    <t>新建教学楼及附属用房4544.03平方米、室外活动场地1440平方米、道路绿化2601.72平方米，配套建设水电、通讯、给排水等附属工程。</t>
  </si>
  <si>
    <r>
      <t>2</t>
    </r>
    <r>
      <rPr>
        <sz val="10"/>
        <rFont val="宋体"/>
        <family val="0"/>
      </rPr>
      <t>018-2019</t>
    </r>
  </si>
  <si>
    <t>*区城投管委会办公室
区教体局</t>
  </si>
  <si>
    <t>汉台区光辉社区卫生服务中心建设项目</t>
  </si>
  <si>
    <t>汉中市经济适用住房开发公司</t>
  </si>
  <si>
    <t>新建四层社区卫生服务中心，包括临床科室用房、预防保健科室用房、康复中心、医技科室用房和管理保障用房及场地配套设施等，总建筑面积约8000平方米。</t>
  </si>
  <si>
    <t>区卫计局</t>
  </si>
  <si>
    <t>汉台区未成年人保护中心（区救助站）工程</t>
  </si>
  <si>
    <t>汉台区救助站</t>
  </si>
  <si>
    <t>北关办事处</t>
  </si>
  <si>
    <t>按照三级救助管理机构标准新建未成年人保护场所（救助管理站），总建筑面积不低于3500平方米，设置床位80张，配套建设水、电、路等附属工程，购置设施设备。</t>
  </si>
  <si>
    <t>区民政局</t>
  </si>
  <si>
    <t>汉台区七里中心卫生院住院楼建设项目</t>
  </si>
  <si>
    <t>汉台区七里中心卫生院</t>
  </si>
  <si>
    <t>新建四层框架结构住院楼及配套设施，总建筑面积2500平方米。其中：妇科病房建筑面积600平方米，外科病房建筑面积600平方米，放射、检验用房建筑面积300平方米，内儿科病房建筑面积800平方米，行政后勤保障用房建筑面积200平方米，室外及绿化工程面积300平方米。</t>
  </si>
  <si>
    <t>棚户区改造及片区开发项目（8个）</t>
  </si>
  <si>
    <t>汉台区东片区（含金华片区）城市综合开发项目</t>
  </si>
  <si>
    <t>陕西广厦投资发展集团有限公司</t>
  </si>
  <si>
    <t>拆迁4000余户，建设商住用房、医院、学校、幼儿园、城市道路、城市广场等公共配套设施，总建筑面积830万平方米。</t>
  </si>
  <si>
    <r>
      <t>2018-202</t>
    </r>
    <r>
      <rPr>
        <sz val="10"/>
        <rFont val="宋体"/>
        <family val="0"/>
      </rPr>
      <t>2</t>
    </r>
  </si>
  <si>
    <t>配套道路开工建设。</t>
  </si>
  <si>
    <t>*金华片区棚户区改造项目领导小组办公室
七里办事处
东关办事处</t>
  </si>
  <si>
    <t>汉台区新桥东南十字区域棚户区改造项目（缙颐.久玺台）</t>
  </si>
  <si>
    <t>陕西汉中东方朝阳房地产开发有限责任公司</t>
  </si>
  <si>
    <r>
      <t>拆迁</t>
    </r>
    <r>
      <rPr>
        <sz val="10"/>
        <rFont val="宋体"/>
        <family val="0"/>
      </rPr>
      <t>200</t>
    </r>
    <r>
      <rPr>
        <sz val="10"/>
        <rFont val="宋体"/>
        <family val="0"/>
      </rPr>
      <t>余户，新建商住楼2</t>
    </r>
    <r>
      <rPr>
        <sz val="10"/>
        <rFont val="宋体"/>
        <family val="0"/>
      </rPr>
      <t>4万</t>
    </r>
    <r>
      <rPr>
        <sz val="10"/>
        <rFont val="宋体"/>
        <family val="0"/>
      </rPr>
      <t>平方米，配套实施道路、广场、景观绿化、给排水、消防管网及室外照明等附属工程。</t>
    </r>
  </si>
  <si>
    <r>
      <t>201</t>
    </r>
    <r>
      <rPr>
        <sz val="10"/>
        <rFont val="宋体"/>
        <family val="0"/>
      </rPr>
      <t>9</t>
    </r>
    <r>
      <rPr>
        <sz val="10"/>
        <rFont val="宋体"/>
        <family val="0"/>
      </rPr>
      <t>-202</t>
    </r>
    <r>
      <rPr>
        <sz val="10"/>
        <rFont val="宋体"/>
        <family val="0"/>
      </rPr>
      <t>1</t>
    </r>
  </si>
  <si>
    <t>完成主体工程的30%。</t>
  </si>
  <si>
    <t>*区棚改办
东关办事处</t>
  </si>
  <si>
    <t>幺二拐片区棚户区改造项目</t>
  </si>
  <si>
    <t>汉中路办事处
中山街办事处</t>
  </si>
  <si>
    <t>规划总用地面积47320.24平方米，拆迁526户，拆迁总面积62090平方米，新建商业综合体、住宅、道路等配套设施，总建筑面积136870平方米。</t>
  </si>
  <si>
    <t>2018-2020</t>
  </si>
  <si>
    <t>完成拆迁工作，主体工程开工建设。</t>
  </si>
  <si>
    <t>曹家营西巷棚户区二期改造项目</t>
  </si>
  <si>
    <t>汉中科源房地产开发有限公司</t>
  </si>
  <si>
    <t>拆迁曹家营以西区域棚户区196户32500平方米，新建商业区、商业区20万平方米及配套设施。</t>
  </si>
  <si>
    <t>一号地块(33.37亩)完成主体工程的60%。</t>
  </si>
  <si>
    <t>*区棚改办
北关办事处</t>
  </si>
  <si>
    <t>广坪社区南区棚户区改造项目</t>
  </si>
  <si>
    <t>汉中市汉源房地产开发有限责任公司</t>
  </si>
  <si>
    <r>
      <t>拆迁204户26617平方米；新建商住楼</t>
    </r>
    <r>
      <rPr>
        <sz val="10"/>
        <rFont val="宋体"/>
        <family val="0"/>
      </rPr>
      <t>96925</t>
    </r>
    <r>
      <rPr>
        <sz val="10"/>
        <rFont val="宋体"/>
        <family val="0"/>
      </rPr>
      <t>平方米</t>
    </r>
    <r>
      <rPr>
        <sz val="10"/>
        <rFont val="宋体"/>
        <family val="0"/>
      </rPr>
      <t>及停车场等配套设施。</t>
    </r>
  </si>
  <si>
    <r>
      <t>201</t>
    </r>
    <r>
      <rPr>
        <sz val="10"/>
        <rFont val="宋体"/>
        <family val="0"/>
      </rPr>
      <t>9</t>
    </r>
    <r>
      <rPr>
        <sz val="10"/>
        <rFont val="宋体"/>
        <family val="0"/>
      </rPr>
      <t>-2021</t>
    </r>
  </si>
  <si>
    <t>基础开挖。</t>
  </si>
  <si>
    <t>*区棚改办
汉中路办事处</t>
  </si>
  <si>
    <t>汉台区前进路汉前巷片区棚户区改造项目</t>
  </si>
  <si>
    <t>陕西省汉中市大丰置业有限公司</t>
  </si>
  <si>
    <r>
      <t>拆迁3</t>
    </r>
    <r>
      <rPr>
        <sz val="10"/>
        <rFont val="宋体"/>
        <family val="0"/>
      </rPr>
      <t>24户</t>
    </r>
    <r>
      <rPr>
        <sz val="10"/>
        <rFont val="宋体"/>
        <family val="0"/>
      </rPr>
      <t>31000平方米；新建商住安置楼75125平方米，其中：住宅面积55084平方米，商业面积20041平方米，配套实施给排水管网铺设、照明和通讯网络建设等工程。</t>
    </r>
  </si>
  <si>
    <r>
      <t>20</t>
    </r>
    <r>
      <rPr>
        <sz val="10"/>
        <rFont val="宋体"/>
        <family val="0"/>
      </rPr>
      <t>19</t>
    </r>
    <r>
      <rPr>
        <sz val="10"/>
        <rFont val="宋体"/>
        <family val="0"/>
      </rPr>
      <t>-2020</t>
    </r>
  </si>
  <si>
    <t>拆迁全部完成，开始基础施工。</t>
  </si>
  <si>
    <t>付家巷村留候路南侧棚户区改造项目</t>
  </si>
  <si>
    <t>汉中市彤宇城市建设综合开发公司</t>
  </si>
  <si>
    <t>拆迁41户18000平方米，拟新建商住楼、安置楼总建筑面积80000平方米及配套设施。</t>
  </si>
  <si>
    <t>拆迁全部完成，安置楼及商住楼完成70%的工程量。</t>
  </si>
  <si>
    <t>黄家塘小学以东区域棚户区改造项目</t>
  </si>
  <si>
    <t>汉中旭泰房地产开发有限公司</t>
  </si>
  <si>
    <t>拆迁186户12780平方米；新建商住楼总建筑面积约57000平方米。</t>
  </si>
  <si>
    <r>
      <t>201</t>
    </r>
    <r>
      <rPr>
        <sz val="10"/>
        <rFont val="宋体"/>
        <family val="0"/>
      </rPr>
      <t>9</t>
    </r>
    <r>
      <rPr>
        <sz val="10"/>
        <rFont val="宋体"/>
        <family val="0"/>
      </rPr>
      <t>-2020</t>
    </r>
  </si>
  <si>
    <t>生态保护及环境治理项目（3个）</t>
  </si>
  <si>
    <t>汉台区中心城区雨污分流东西排洪渠改造整治工程</t>
  </si>
  <si>
    <t>相关办事处</t>
  </si>
  <si>
    <t>在中心城区北关、东大街、东关办事处、中山街、汉中路办事处、七里、龙江7个办事处实施雨污分流东西排洪渠改造整治工程。新建宋家桥排洪沟，该项目全长1800米；明珠河改造整治工程，该项目进行雨污水分流改造；西环路雨污分流改造整治工程，全长2300米；东排洪渠沿渠道两侧埋设截污干管，渠道墙体进行硬化。</t>
  </si>
  <si>
    <t>宋家桥排洪沟分流工程、西环路雨污分流工程完成主体工程的50%，东排洪渠完成主体工程的30%。</t>
  </si>
  <si>
    <t>汉中市石门（龙江）污水处理工程一期PPP建设项目</t>
  </si>
  <si>
    <t>项目占地90亩,规模为：一期建设日处理污水30000立方米/天，管网总长75.2公里。预留二期规模20000立方米/天。配套建设办公附属建筑、配套污泥处理装置及构筑物；污水收集管网工程采用雨、污分流制体制，建设规模为V类，出水水质执行国家《城镇污水处理厂污染物排放标准》的一级A标准；污水处理工艺采用预处理+生物处理+深度处理的组合工艺，排入汉江。</t>
  </si>
  <si>
    <t>厂区主体工程完工。</t>
  </si>
  <si>
    <t>汉台区农业环境面源污染综合治理项目</t>
  </si>
  <si>
    <t>区农技推广中心</t>
  </si>
  <si>
    <t>宗营镇
汉王镇
武乡镇
徐望镇
铺镇</t>
  </si>
  <si>
    <t>对2万亩农田进行污染综合治理，主要建设坡耕地生物拦截带，实施地表径流水窖、渠系修复、土地整治、路网配套等工程；实施农田化肥农药减量工程，安装太阳能杀虫灯等绿色防控机械设施，配置2处农业废弃田间处理系统，10处农药化学品包装收集池等设施。</t>
  </si>
  <si>
    <t>完成工程量的50%。</t>
  </si>
  <si>
    <t>*区农业局
宗营镇政府
汉王镇政府
武乡镇政府
徐望镇政府
铺镇政府</t>
  </si>
  <si>
    <t>二</t>
  </si>
  <si>
    <t>续建项目（72个）</t>
  </si>
  <si>
    <t>基础设施项目（13个）</t>
  </si>
  <si>
    <t>汉中火车站南广场改扩建工程</t>
  </si>
  <si>
    <t>新建20万平方米建筑，主要建设落客平台、景观广场、停车场、安置住宅、酒店、商旅配套等。</t>
  </si>
  <si>
    <t>2015-2020</t>
  </si>
  <si>
    <t>9、10、13号楼主体工程完工，3、4、5、6、7、8号楼完成装修投入使用。</t>
  </si>
  <si>
    <t>汉宁路道路及附属综合管廊工程</t>
  </si>
  <si>
    <t>汉中中交基础设施投资有限公司</t>
  </si>
  <si>
    <t>汉中路办事处
中山街办事处
东关办事处
七里办事处</t>
  </si>
  <si>
    <t>新建8.6公里道路及5.8公里地下综合管廊，配套实施供电、排水、照明、防火、消防、通风、标识系统等附属工程。</t>
  </si>
  <si>
    <r>
      <t>2017-20</t>
    </r>
    <r>
      <rPr>
        <sz val="10"/>
        <rFont val="宋体"/>
        <family val="0"/>
      </rPr>
      <t>20</t>
    </r>
  </si>
  <si>
    <t>建设管廊及随廊道路2.8公里。</t>
  </si>
  <si>
    <t>*汉宁路道路建设协调领导小组办公室
汉中路办事处
中山街办事处
东关办事处
七里办事处</t>
  </si>
  <si>
    <t>汉中市入城快速干道金华路（益州路至江湾路）工程</t>
  </si>
  <si>
    <t>金华路（益州路至江湾路），西起益州路，接已建滨江路，沿规划金华路直线向东延伸至江湾路，全线总长约4.1千米，路幅总宽50米，沿线自西向东分别与益州路、龙亭路、博望大道、熊猫大道、光辉大道等道路相交。</t>
  </si>
  <si>
    <t>道路主体工程开工建设。</t>
  </si>
  <si>
    <t>七里办事处
铺镇政府</t>
  </si>
  <si>
    <t>244国道汉台至南郑公路改建工程</t>
  </si>
  <si>
    <t>龙江办事处
河东店镇
宗营镇</t>
  </si>
  <si>
    <t>建设一级公路11.66公里。</t>
  </si>
  <si>
    <t>完成总工程量的40%。</t>
  </si>
  <si>
    <t>*区交通运输局
国土汉台分局
河东店镇政府
宗营镇政府
龙江办事处</t>
  </si>
  <si>
    <t>汉中文川至褒城公路改建工程（汉台段）</t>
  </si>
  <si>
    <t>汉王镇
武乡镇
宗营镇
河东店镇</t>
  </si>
  <si>
    <t>建设二级公路20.2公里。</t>
  </si>
  <si>
    <r>
      <t>2018-20</t>
    </r>
    <r>
      <rPr>
        <sz val="10"/>
        <rFont val="宋体"/>
        <family val="0"/>
      </rPr>
      <t>19</t>
    </r>
  </si>
  <si>
    <t>*区交通运输局
国土汉台分局
汉王镇政府
武乡镇政府
宗营镇政府
河东店镇政府</t>
  </si>
  <si>
    <t>望江路中段道路建设工程</t>
  </si>
  <si>
    <t>望江路中段道路建设协调推进领导小组办公室</t>
  </si>
  <si>
    <t>东关办事处
北关办事处</t>
  </si>
  <si>
    <t>新建望江路中段（兴汉路至东新街），全长993米，宽30米。</t>
  </si>
  <si>
    <t>2017-2018</t>
  </si>
  <si>
    <t>*区住建局
东关办事处
北关办事处</t>
  </si>
  <si>
    <t>汉中综合客运枢纽站建设项目</t>
  </si>
  <si>
    <t>汉中汽车运输总公司</t>
  </si>
  <si>
    <t>新建一级客运站4.2万平方米及配套设施。</t>
  </si>
  <si>
    <t>铺镇小城镇基础设施建设项目</t>
  </si>
  <si>
    <t>铺镇政府</t>
  </si>
  <si>
    <t>铺镇</t>
  </si>
  <si>
    <r>
      <t>新建莲花路（长</t>
    </r>
    <r>
      <rPr>
        <sz val="10"/>
        <rFont val="宋体"/>
        <family val="0"/>
      </rPr>
      <t>2364</t>
    </r>
    <r>
      <rPr>
        <sz val="10"/>
        <rFont val="宋体"/>
        <family val="0"/>
      </rPr>
      <t>米，宽</t>
    </r>
    <r>
      <rPr>
        <sz val="10"/>
        <rFont val="宋体"/>
        <family val="0"/>
      </rPr>
      <t>32</t>
    </r>
    <r>
      <rPr>
        <sz val="10"/>
        <rFont val="宋体"/>
        <family val="0"/>
      </rPr>
      <t>米）、联丰路北段（长</t>
    </r>
    <r>
      <rPr>
        <sz val="10"/>
        <rFont val="宋体"/>
        <family val="0"/>
      </rPr>
      <t>817</t>
    </r>
    <r>
      <rPr>
        <sz val="10"/>
        <rFont val="宋体"/>
        <family val="0"/>
      </rPr>
      <t>米，宽</t>
    </r>
    <r>
      <rPr>
        <sz val="10"/>
        <rFont val="宋体"/>
        <family val="0"/>
      </rPr>
      <t>16</t>
    </r>
    <r>
      <rPr>
        <sz val="10"/>
        <rFont val="宋体"/>
        <family val="0"/>
      </rPr>
      <t>米）、北二路（长</t>
    </r>
    <r>
      <rPr>
        <sz val="10"/>
        <rFont val="宋体"/>
        <family val="0"/>
      </rPr>
      <t>2867</t>
    </r>
    <r>
      <rPr>
        <sz val="10"/>
        <rFont val="宋体"/>
        <family val="0"/>
      </rPr>
      <t>米、宽</t>
    </r>
    <r>
      <rPr>
        <sz val="10"/>
        <rFont val="宋体"/>
        <family val="0"/>
      </rPr>
      <t>12</t>
    </r>
    <r>
      <rPr>
        <sz val="10"/>
        <rFont val="宋体"/>
        <family val="0"/>
      </rPr>
      <t>米），实施老镇区街巷小路给排水和道路改造工程。</t>
    </r>
  </si>
  <si>
    <t>莲花路建成通车；北二路完成50%的工程量。</t>
  </si>
  <si>
    <t>*铺镇政府
高新区管委会办公室</t>
  </si>
  <si>
    <t>汉中市石门水厂技改工程</t>
  </si>
  <si>
    <t>汉中市国中自来水有限公司</t>
  </si>
  <si>
    <t>河东店镇
宗营镇</t>
  </si>
  <si>
    <t>对已建设完成的石门水厂和输水管道按国家新规范标准进行技改提升和配套完善工程，增加应对水质突变的活性炭投加应急系统和水厂泥处理系统，改造规模为9.8万立方米/天，新增6.52公里DN1200-800的入城输水管道。</t>
  </si>
  <si>
    <t>*区住建局
河东店镇政府
宗营镇政府</t>
  </si>
  <si>
    <t>南一环西段片区基础设施建设项目</t>
  </si>
  <si>
    <t>汉中市住管局</t>
  </si>
  <si>
    <t>包含南一环西段道路建设、道路亮化、管线埋设、相关配套设施及附属工程和海洋广场、地下停车场。</t>
  </si>
  <si>
    <t>2017-2019</t>
  </si>
  <si>
    <t>中心城区消防基础设施建设项目</t>
  </si>
  <si>
    <t>汉台区公安消防大队</t>
  </si>
  <si>
    <t>中心城区
汉中高新技术产业开发区</t>
  </si>
  <si>
    <t>按照一级站标准新建汉中高新技术产业开发区中队队站，新建四层业务技术用房4257平方米，配套建设机房、训练塔等附属用房，建筑面积623平方米；在中心城区新建消火栓150个及配套设施，购置消防车辆12辆。</t>
  </si>
  <si>
    <t>*汉台公安消防大队
高新区管委会办公室
区住建局</t>
  </si>
  <si>
    <t>汉台区汉江干流左岸杨庵至回龙段防洪工程</t>
  </si>
  <si>
    <t>汉台区汉江综合整治防洪工程建设办公室</t>
  </si>
  <si>
    <t>加固汉江干堤1300米，新建堤顶防汛道路1300米，修建踏步3座。</t>
  </si>
  <si>
    <t>中心城区人行人防过街天桥建设项目</t>
  </si>
  <si>
    <t>北关办事处
东大办事处
东关办事处
中山街办事处</t>
  </si>
  <si>
    <t>新建天台路（八中学校门）、兴汉路（高客站门口）、劳动西路中心医院门口、兴汉路（赛博）、兴汉路东段（汉中中学门口）5座人行过街天桥。</t>
  </si>
  <si>
    <t>其中2座建成投用。</t>
  </si>
  <si>
    <t>工业项目（13个）</t>
  </si>
  <si>
    <t>现代中药生产基地迁建项目</t>
  </si>
  <si>
    <t>陕西汉王药业有限公司</t>
  </si>
  <si>
    <t>鑫源办事处</t>
  </si>
  <si>
    <t xml:space="preserve">建设综合固体中药制剂生产线2万平方米；建设前处理车间及提取车间2万平方米；建设原药材库及成品库等各种库房1.45万平米；建设中心化验室、科研办公大楼、职工宿舍、食堂等配套设施；购置生产线所需全套生产设备及工艺辅助设备设施。 </t>
  </si>
  <si>
    <t>主体建成。</t>
  </si>
  <si>
    <t>汉江药业高端原料药新区建设项目</t>
  </si>
  <si>
    <t>陕西汉江药业集团股份有限公司</t>
  </si>
  <si>
    <r>
      <t>新建生产车间及配套设施，新建仓储设施、三废处理中心、公用辅助设施、能源动力实施、生活服务实施等，总建筑面积</t>
    </r>
    <r>
      <rPr>
        <sz val="10"/>
        <rFont val="宋体"/>
        <family val="0"/>
      </rPr>
      <t>41118</t>
    </r>
    <r>
      <rPr>
        <sz val="10"/>
        <rFont val="宋体"/>
        <family val="0"/>
      </rPr>
      <t xml:space="preserve">平方米。   </t>
    </r>
  </si>
  <si>
    <t>2017-2021</t>
  </si>
  <si>
    <t>厂房主体工程完工，开始购置、安装设备。</t>
  </si>
  <si>
    <t>*区经贸局
高新区管委会办公室
铺镇政府</t>
  </si>
  <si>
    <t>滚珠丝杆副产业升级技术改造项目</t>
  </si>
  <si>
    <t>陕西汉江机床有限公司</t>
  </si>
  <si>
    <t>河东店镇</t>
  </si>
  <si>
    <t>进行滚珠丝杠副产业升级技术改造，购置数控外圆磨床、数控螺纹磨床、数控丝杠铣床、车铣复合中心、螺母磨削中心、立式加工中心、检测仪器等关键设备、仪器306台套，增加12台辅助配套设备，完成设备基础制作和设备装调，建成产业示范线，形成年产20万根滚珠丝杆副的生产能力。</t>
  </si>
  <si>
    <t>2016-2020</t>
  </si>
  <si>
    <t>建成部分项目内容并投用。</t>
  </si>
  <si>
    <t>河东店镇政府</t>
  </si>
  <si>
    <t>神龙药业年产100亿粒功能食品生产线建设项目产</t>
  </si>
  <si>
    <t>陕西神龙生物科技集团有限公司</t>
  </si>
  <si>
    <t>建设功能食品生产线，包含硬胶囊、片剂、颗粒剂、软胶囊四个剂型。企业规划下一步将现有中药饮片生产线也移入工业园区，并建设中药发酵车间及中药提取物生产车间，后期将增加口服制剂、栓剂等其他制剂类型。</t>
  </si>
  <si>
    <t>2017-2020</t>
  </si>
  <si>
    <t>完成厂房建设、净化工程施工及设备安装调试。</t>
  </si>
  <si>
    <t>*区经贸局
高新区管委会办公室</t>
  </si>
  <si>
    <t>万利航空装备零部件加工制造生产线建设项目</t>
  </si>
  <si>
    <t>汉中万利航空装备制造有限公司</t>
  </si>
  <si>
    <t>新建生产厂房、仓库、研发办公综合楼，建筑面积共22000平米；建设航空装备零部件加工制造生产线3条，购置生产设备110台（套）；建设水、电、路等配套设施。</t>
  </si>
  <si>
    <t>2015-2019</t>
  </si>
  <si>
    <t>紫晶孵化园建设项目</t>
  </si>
  <si>
    <t>紫晶实业有限公司</t>
  </si>
  <si>
    <t>总建筑面积65000平方米 ，其中：标准化厂房（生产车间）35000平方米、库房16000平方米、宿办楼6000平方米、研发楼2000平方米、综合服务中心6000平方米，配套水、电、路等设施建设。</t>
  </si>
  <si>
    <t>修建标准化厂房及相关辅助设施。</t>
  </si>
  <si>
    <t>泰鑫机械数控铣镗机床配套组件生产项目</t>
  </si>
  <si>
    <t>陕西泰鑫机械有限公司</t>
  </si>
  <si>
    <t>新建6栋21400平方米生产厂房；5301平方米库房；4566平方米综合办公楼；4068平方米生活配套设施；购置设备60台（套）；建设水、电路以及绿化等配套设施。</t>
  </si>
  <si>
    <r>
      <t>2、</t>
    </r>
    <r>
      <rPr>
        <sz val="10"/>
        <rFont val="宋体"/>
        <family val="0"/>
      </rPr>
      <t>3、4号厂房建成，设备安装调试。</t>
    </r>
  </si>
  <si>
    <t>高新区管委会办公室</t>
  </si>
  <si>
    <t>智能应变式传感器与核心芯片智能制造</t>
  </si>
  <si>
    <t>中航电测仪器股份有限公司</t>
  </si>
  <si>
    <t>建立智能应变式传感器与核心芯片智能制造生产线，建设应变式传感器与自主芯片生产线、智能应变式传感器生产线、自主芯片生产线；建设运营管理系统、技术研发系统、精益化制造管理系统、精细化运营管理系统、车间三维可视化系统、智慧能源管理系统、智能仓储与物流系统、工业互联网平台建设。</t>
  </si>
  <si>
    <t>部分项目建成投用。</t>
  </si>
  <si>
    <t>陕西汉中给力食品（集团）有限公司芽苗菜产业化扩建项目</t>
  </si>
  <si>
    <t>陕西汉中给力食品（集团）有限公司</t>
  </si>
  <si>
    <t>扩建科技研发楼、天然气锅炉中压站、锅炉房、脱水蔬菜车间、分局中心等建筑面积6700平方米，扩建后建筑面积1700平方米。</t>
  </si>
  <si>
    <t>2018-2021</t>
  </si>
  <si>
    <t>完成天然气锅炉中压站、火炉房、脱水蔬菜车间及水、电、路等配套设施建设。</t>
  </si>
  <si>
    <t>旋翼机飞行控制系统产业化项目(第一阶段)</t>
  </si>
  <si>
    <t>陕西东方航空仪表有限责任公司</t>
  </si>
  <si>
    <t>新增建筑面积及工艺设备以保障相应飞控系统产品的研制生产，形成相适应生产能力。</t>
  </si>
  <si>
    <t>陕西航空宏峰基础设施改造及节能减排建设项目</t>
  </si>
  <si>
    <t>陕西航空宏峰精密机械工具有限责任公司</t>
  </si>
  <si>
    <t>包括厂区道路改造工程、厂房改造工程、电力系统改造工程、供水系统改造工程、供气系统改造工程、热力系统改造工程。热处理生产线、表面处理生产线改造和新增污染治理设备。</t>
  </si>
  <si>
    <t>2013-2019</t>
  </si>
  <si>
    <t>建成投产。</t>
  </si>
  <si>
    <t>汉中高新技术产业开发区生产性综合服务大楼项目（专家公寓楼）</t>
  </si>
  <si>
    <t>汉中高新技术产业发展投资有限公司</t>
  </si>
  <si>
    <t>新建高新技术产业开发区专家人才公寓楼，总建筑面积9152平方米。</t>
  </si>
  <si>
    <t>高新产品研发中心建设项目</t>
  </si>
  <si>
    <t>汉中市蓝鹰大富鑫有限责任公司</t>
  </si>
  <si>
    <t>新建13层框架结构高新产品研发中心大楼9431平方米；建设水、电、路、绿化等配套设施。</t>
  </si>
  <si>
    <t>服务业项目（16个）</t>
  </si>
  <si>
    <t>汉中市海洋城建设项目</t>
  </si>
  <si>
    <t>汉中万达房地产开发有限公司</t>
  </si>
  <si>
    <t>新建商业街约7.5万平方米，海洋馆约1.5万平方米及海洋国际商务中心、海洋国际公馆。</t>
  </si>
  <si>
    <t>商业街竣工，海洋馆建设完工。</t>
  </si>
  <si>
    <t>竹园华府二期建设项目</t>
  </si>
  <si>
    <t>汉中市嘉宸房地产开发有限责任公司</t>
  </si>
  <si>
    <r>
      <t>新建五星级大酒店、办公楼，配套建设南大街道路，总建筑面积</t>
    </r>
    <r>
      <rPr>
        <sz val="10"/>
        <rFont val="宋体"/>
        <family val="0"/>
      </rPr>
      <t>24.6</t>
    </r>
    <r>
      <rPr>
        <sz val="10"/>
        <rFont val="宋体"/>
        <family val="0"/>
      </rPr>
      <t>万平方米。</t>
    </r>
  </si>
  <si>
    <r>
      <t>2014-20</t>
    </r>
    <r>
      <rPr>
        <sz val="10"/>
        <rFont val="宋体"/>
        <family val="0"/>
      </rPr>
      <t>20</t>
    </r>
  </si>
  <si>
    <t>商业及住宅建成投用，五星级大酒店进行室内装修，南大街道路建成通车。</t>
  </si>
  <si>
    <t>*区旅发委
汉中路办事处</t>
  </si>
  <si>
    <t>铭都国际商业综合体建设项目</t>
  </si>
  <si>
    <t>汉中林源房地产开发有限公司</t>
  </si>
  <si>
    <t>拆迁居民154户，单位4家，拆迁总面积13994平方米。新建商住楼96874平方米及配套设施（其中：住宅面积18856平方米，商业及配套设施面积57170平方米，地下建筑面积20848平方米）。</t>
  </si>
  <si>
    <t>完成主体工程的50%。</t>
  </si>
  <si>
    <t>天汉文化商旅综合体建设项目</t>
  </si>
  <si>
    <t>汉中宇盛实业有限公司</t>
  </si>
  <si>
    <t>拆迁居民73户3144平方米，规划建设文化旅游商业综合体，其中新建14栋框架结构建筑，总建筑面积39200平方米，设置商铺、影院、酒店及社区服务中心；建设地下车库及设备用房，建筑面积20200平方米；配套实施道路硬化、绿化等工程。</t>
  </si>
  <si>
    <r>
      <t>主体工程完工，装饰装修工程完成8</t>
    </r>
    <r>
      <rPr>
        <sz val="10"/>
        <rFont val="宋体"/>
        <family val="0"/>
      </rPr>
      <t>0%。</t>
    </r>
  </si>
  <si>
    <t>金开御景商业综合体建设项目</t>
  </si>
  <si>
    <t>汉中市御景房地产开发有限公司</t>
  </si>
  <si>
    <t>拆迁109户6836平方米，新建住宅、城市商业综合体134001平方米。</t>
  </si>
  <si>
    <t>二期主体封顶，三期裙楼开始基础施工。</t>
  </si>
  <si>
    <t>河东店文化旅游名镇建设项目</t>
  </si>
  <si>
    <t>河东店镇政府
汉中云翔房地产开发有限公司</t>
  </si>
  <si>
    <r>
      <rPr>
        <sz val="10"/>
        <color indexed="8"/>
        <rFont val="宋体"/>
        <family val="0"/>
      </rPr>
      <t>包含316国道以西棚户区改造项目；污水处理厂及管网建设项目；栈道南路及江川大道建设项目；山河堰遗址保护与环境整治；汉家乐打造；邹马村、瞿鲁营村、磑里村美丽乡村连片打造规划。</t>
    </r>
  </si>
  <si>
    <r>
      <t>316国道以西棚户区改造项目完成</t>
    </r>
    <r>
      <rPr>
        <sz val="10"/>
        <rFont val="宋体"/>
        <family val="0"/>
      </rPr>
      <t>80%的拆迁任务，污水处理厂及管网、栈道南路建成投用。</t>
    </r>
  </si>
  <si>
    <t>多联商业综合体建设项目</t>
  </si>
  <si>
    <t>汉中多联印象实业有限公司</t>
  </si>
  <si>
    <t>拆迁103户，拆迁面积8500平方米。新建住宅及商业用房，总建筑面积130000平方米。</t>
  </si>
  <si>
    <t>*区商务局
北关办事处</t>
  </si>
  <si>
    <t>汉变新世界商业综合体建设项目</t>
  </si>
  <si>
    <t>汉中汉变房地产开发有限公司</t>
  </si>
  <si>
    <t>新建商住楼36979平方米（其中：商业建筑面积9608平方米、酒店建筑面积6336平方米，住宅及停车场建筑面积20918平方米、其他77平方米）及配套设施。</t>
  </si>
  <si>
    <t>乐嘉中心建设项目</t>
  </si>
  <si>
    <t>新建商业、住宅、公寓等城市综合体，总建筑面积83774平方米。</t>
  </si>
  <si>
    <r>
      <t>201</t>
    </r>
    <r>
      <rPr>
        <sz val="10"/>
        <rFont val="宋体"/>
        <family val="0"/>
      </rPr>
      <t>5</t>
    </r>
    <r>
      <rPr>
        <sz val="10"/>
        <rFont val="宋体"/>
        <family val="0"/>
      </rPr>
      <t>-20</t>
    </r>
    <r>
      <rPr>
        <sz val="10"/>
        <rFont val="宋体"/>
        <family val="0"/>
      </rPr>
      <t>19</t>
    </r>
  </si>
  <si>
    <t>区商务局</t>
  </si>
  <si>
    <t>汉府长乐坊商业综合体建设项目</t>
  </si>
  <si>
    <t>汉中长乐坊投资有限公司</t>
  </si>
  <si>
    <t>拆迁36户12000平方米，拟新建商业建筑共23000平方米及配套设施。</t>
  </si>
  <si>
    <r>
      <t>2017-2</t>
    </r>
    <r>
      <rPr>
        <sz val="10"/>
        <rFont val="宋体"/>
        <family val="0"/>
      </rPr>
      <t>020</t>
    </r>
  </si>
  <si>
    <t>完成主体工程的60%。</t>
  </si>
  <si>
    <t>华汉新世纪商城项目</t>
  </si>
  <si>
    <t>陕西建工第十建设集团有限公司</t>
  </si>
  <si>
    <t>总建筑面积51056.2平方米，地上建筑面积41746.14平方米，其中：商业建筑28223.88平方米，写字楼13522.26平方米；地下建筑9310.10平方米。</t>
  </si>
  <si>
    <r>
      <t>2</t>
    </r>
    <r>
      <rPr>
        <sz val="10"/>
        <rFont val="宋体"/>
        <family val="0"/>
      </rPr>
      <t>017-2019</t>
    </r>
  </si>
  <si>
    <t>云景大厦项目</t>
  </si>
  <si>
    <t>汉中云景房地产开发有限公司</t>
  </si>
  <si>
    <t>总建筑面积37057平方米，其中地上计容积建筑面积25500平方米，A座为19层的公寓式酒店， B座为8层的住宅楼；地下两层核增建筑面积10544平方米，地下一层为商业，地下二层为地下车库和设备用房。</t>
  </si>
  <si>
    <t>主体封顶。</t>
  </si>
  <si>
    <t>中悦国际商业综合体建设项目</t>
  </si>
  <si>
    <t>汉中龙大房地产开发有限公司</t>
  </si>
  <si>
    <t>拆迁汉中饭店区域棚户区危旧房7760平方米，新建商住楼50520平方米及配套设施，其中住宅地上32层，地下2层，公寓楼13层，1至5层为商业区。</t>
  </si>
  <si>
    <r>
      <t>2016-20</t>
    </r>
    <r>
      <rPr>
        <sz val="10"/>
        <rFont val="宋体"/>
        <family val="0"/>
      </rPr>
      <t>20</t>
    </r>
  </si>
  <si>
    <t>*区商务局
东大街办事处</t>
  </si>
  <si>
    <t>金山国际大厦建设项目</t>
  </si>
  <si>
    <t>深圳汉派户外用品制造有限公司</t>
  </si>
  <si>
    <r>
      <t>新建写字楼、酒店、餐饮等商业综合体3</t>
    </r>
    <r>
      <rPr>
        <sz val="10"/>
        <rFont val="宋体"/>
        <family val="0"/>
      </rPr>
      <t>0500平方米</t>
    </r>
    <r>
      <rPr>
        <sz val="10"/>
        <rFont val="宋体"/>
        <family val="0"/>
      </rPr>
      <t>。其中：商业写字楼13000平方米，休闲、商务、餐饮等商业设施15000平方米，地下立体车库2500平方米。</t>
    </r>
  </si>
  <si>
    <t>智慧大厦建设项目</t>
  </si>
  <si>
    <t>陕西奥翔网络科技有限公司</t>
  </si>
  <si>
    <t>新建15层智慧大厦一栋，总建筑面积25125.25平方米，包括智慧汉台项目运营中心、电子商务产业园、土特产高科技展厅、办公场所及配套设施。</t>
  </si>
  <si>
    <t>*区商务局
七里办事处</t>
  </si>
  <si>
    <t>汉京国际大厦建设项目</t>
  </si>
  <si>
    <t>汉中电力房地产开发有限责任公司</t>
  </si>
  <si>
    <t xml:space="preserve">新建商住楼一栋，总建筑面积27506平方米，其中：地上建筑面积23415平方米；地下建筑面积4091平方米。 </t>
  </si>
  <si>
    <r>
      <t>2</t>
    </r>
    <r>
      <rPr>
        <sz val="10"/>
        <rFont val="宋体"/>
        <family val="0"/>
      </rPr>
      <t>018-2020</t>
    </r>
  </si>
  <si>
    <t>主体工程完工，进行装饰装修工程。</t>
  </si>
  <si>
    <t>农业项目（3个）</t>
  </si>
  <si>
    <t>河东店镇农村综合性改革试点试验建设项目</t>
  </si>
  <si>
    <t>建立村级集体经济发展机制；乡村治理机制；农民持续增收机制；农村生态文明发展机制；包含农业绿色发展建设；“互联网+营销＋现代农业园区”体系平台建设；集体建设用地、宅基地及地面附着物确权；开展农村产权交易；规范村级股份经济合作社管理运行；专业合作社及示范家庭农场建设；猕猴桃及特色果品种植；建设蜜橘生产电子溯源系统。</t>
  </si>
  <si>
    <t>完成30%的建设任务。</t>
  </si>
  <si>
    <t>英豪农业生态园建设项目</t>
  </si>
  <si>
    <t>汉中英豪千户农业公司</t>
  </si>
  <si>
    <t>鑫源办事处宗营镇</t>
  </si>
  <si>
    <t>建设标准化蔬菜大棚440个、智能育苗温室6座，科技培训服务中心1000平方米、配套建设晾晒场、仓储中心、管理用房、观光旅游接待中心等共计11000平方米、花海景观4900平方米，打造英豪低空飞行营地。</t>
  </si>
  <si>
    <t>*区农业局
宗营镇政府</t>
  </si>
  <si>
    <t>徐望镇猕猴桃观光园区建设项目</t>
  </si>
  <si>
    <t>汉农公司
阳辉公司</t>
  </si>
  <si>
    <t>阳辉现公司种植猕猴桃示范园1000亩、汉农农业园区种植猕猴桃1700亩，完善园区水电路渠等基础设施配套建设办公楼、库房、综合服务中心等9700平方米及配套设施等。</t>
  </si>
  <si>
    <t>*区农业局
徐望镇政府</t>
  </si>
  <si>
    <t>社会事业项目（4个）</t>
  </si>
  <si>
    <t>汉中市人民医院一期扩建项目</t>
  </si>
  <si>
    <t>汉中市人民医院</t>
  </si>
  <si>
    <t>新建地上12层妇儿专科医院楼一栋，建筑面积17433.7平方米；新建地上5层医疗保障中心楼一栋，建筑面积5110.25平方米；新建地下2层车库一处，建筑面积9241.5平方米</t>
  </si>
  <si>
    <t>2016-2019</t>
  </si>
  <si>
    <t>汉中惠康颐养中心建设项目</t>
  </si>
  <si>
    <t>汉中浩洲健康产业有限公司</t>
  </si>
  <si>
    <t>宗营镇</t>
  </si>
  <si>
    <t>新建疗养中心、公寓、保健中心、办公用房、餐厅、超市等，总建筑面积19120平方米。其中：老年公寓13000平方米，疗养活动中心3120平方米，医疗保健中心2000平方米，办公用房及餐厅1000平方米，配套建设水、电、路及绿化设施。</t>
  </si>
  <si>
    <t>宗营镇政府</t>
  </si>
  <si>
    <t>汉台中学综合楼建设项目</t>
  </si>
  <si>
    <t>汉中市汉台中学</t>
  </si>
  <si>
    <t>新建地下一层，地上三层综合楼一栋，总建筑面积11610平方米，包括停车场、学生食堂、教工食堂、风雨操场、报告厅。</t>
  </si>
  <si>
    <t>汉台区疾病预防控制中心业务办公楼</t>
  </si>
  <si>
    <t>汉台区疾病预防控制中心</t>
  </si>
  <si>
    <t>新建10层（地上9层，地下1层）框架结构突发公共卫生检验检测大楼一栋，建筑总面积3060平方米。</t>
  </si>
  <si>
    <t>棚户区改造及片区开发项目（18个）</t>
  </si>
  <si>
    <t>汉中兴汉生态旅游示范区汉文化建设项目</t>
  </si>
  <si>
    <t>汉中文化旅游投资集团有限公司</t>
  </si>
  <si>
    <t>北关办事处
龙江办事处
七里办事处
老君镇</t>
  </si>
  <si>
    <t>规划面积27.7平方公里，建设集文化产业、观光旅游、休闲度假、康体疗养、商贸会展、安居生活为一体具有汉中模式、陕西特色、中国方向的汉文化新城镇示范区及国家5A级文化旅游风景区。</t>
  </si>
  <si>
    <t>2012-2022</t>
  </si>
  <si>
    <t>安置区建成入住；完成沿水系建设的景观绿化、亮化城市雕塑等附属工程，完成南干渠改线工程及附属设施；核心区汉文化项目装饰装修工程完工；市政基础设施核心区道路、桥涵建成通车，核心区公共服务配套项目建成投用。</t>
  </si>
  <si>
    <r>
      <t>*</t>
    </r>
    <r>
      <rPr>
        <sz val="10"/>
        <rFont val="宋体"/>
        <family val="0"/>
      </rPr>
      <t>兴汉新区征地拆迁安置工作指挥部
北关办事处
龙江办事处
七里办事处
老君镇政府</t>
    </r>
  </si>
  <si>
    <t>滨江新区综合开发建设项目</t>
  </si>
  <si>
    <t>汉中市滨江新区管委会</t>
  </si>
  <si>
    <t>滨江新区开发建设项目共计开发江北片区面积10.2平方公里，建设13条22公里市政道路，其中，滨江新区产业孵化园项目建筑面积13.5万平方米；天汉文化公园项目占地988亩，绿化景观47万平方米，园区道路18万平方米，公厕31座，停车位1619个；天汉大剧院建筑面积约6.99万平方米；天汉楼建筑面积3.55万平方米；滨江新区招商地产开发项目占地约1360亩，包含中交•滨江国际、北辰轩宇•清水湾、金泰•滨江花城、碧桂园•阅江府、山河原著、汇州•御景湾、鑫新•新荣府、缙颐•玫瑰庄园、恒大帝景、新天汉•时代滨江等项目；滨江新区新城吾悦广场项目规划建筑面积45万平方米；滨江新区街头绿地广场建设48个街头绿地广场，新增绿化面积16.75万平方米；滨江学校总建筑面积10.2万平方米，建成后可容纳6000人入学，共设192个教室。</t>
  </si>
  <si>
    <t>2011-2022</t>
  </si>
  <si>
    <t>汉阳路南段、金牛路等道路建成通车；孵化园主体工程完工；天汉文化公园全面建成；天汉大剧院进行主体施工；天汉楼完成装修，西侧翼楼及北侧展览馆开工建设；地产项目完成总工程量的20%；新城吾悦广场商业部分建成投用；街头绿地广场、滨江学校开工建设；沙沿河生态农业修复项目完成前期工作。</t>
  </si>
  <si>
    <t>北关办事处
汉中路办事处</t>
  </si>
  <si>
    <t>汉中经济开发区基础设施建设项目</t>
  </si>
  <si>
    <t>汉中经开建设有限责任公司</t>
  </si>
  <si>
    <t>创智园区基础设施建设项目包含高新一路全长950米，科技一路全长1380米，科技四路西段全长680米。生产力促进中心项目建筑面积86756平方米，其中包含培训楼一栋，会议中心一栋，企业孵化器四栋，生产服务中心一栋。创智谷建设项目建筑面积145940平方米，其中包括企业总部基地1栋、企业孵化平台1栋、企业研发楼3栋、展示接待中心1栋、生活区设置专家公寓1栋、地下停车场及地下设备用房面积36500平方米，垃圾站1个。创智家园小区项目包括商业、住宅、幼儿园、社区服务中心、停车场等配套设施，总建筑面积238302平方米。</t>
  </si>
  <si>
    <t>创智园道路建成通车；生产力促进中心土建和水电工程完工；创智谷主体结构封顶；创智家园小区10栋楼8层结构主体封顶。</t>
  </si>
  <si>
    <t>莲花池公园区域棚户区改造项目</t>
  </si>
  <si>
    <t>新建城市综合体、养老公寓和住宅65.6万平方米，建设明珠南苑二期安置区344297平方米及配套设施。</t>
  </si>
  <si>
    <t xml:space="preserve">2016-2020 </t>
  </si>
  <si>
    <t>安置区建成入住，完成30%的拆迁任务。</t>
  </si>
  <si>
    <t>汉台区西关片区棚户区改造项目</t>
  </si>
  <si>
    <t>拆迁1000户200355平方米，计划新建城市商业综合体，包括写字楼、酒店、城市商业综合体、住宅、幼儿园、道路、城市广场等公共配套设施。</t>
  </si>
  <si>
    <r>
      <t>2017-20</t>
    </r>
    <r>
      <rPr>
        <sz val="10"/>
        <rFont val="宋体"/>
        <family val="0"/>
      </rPr>
      <t>22</t>
    </r>
  </si>
  <si>
    <r>
      <t>完成8</t>
    </r>
    <r>
      <rPr>
        <sz val="10"/>
        <rFont val="宋体"/>
        <family val="0"/>
      </rPr>
      <t>0%的拆迁任务。</t>
    </r>
  </si>
  <si>
    <t>堂宏广场棚户区改造项目</t>
  </si>
  <si>
    <t>陕西省汉中堂宏投资有限责任公司</t>
  </si>
  <si>
    <r>
      <t>建设安置楼、写字楼、商住楼及时尚步行街、大型地下停车场等配套设施，总建筑面积1</t>
    </r>
    <r>
      <rPr>
        <sz val="10"/>
        <rFont val="宋体"/>
        <family val="0"/>
      </rPr>
      <t>00</t>
    </r>
    <r>
      <rPr>
        <sz val="10"/>
        <rFont val="宋体"/>
        <family val="0"/>
      </rPr>
      <t>万平方米。</t>
    </r>
  </si>
  <si>
    <r>
      <t>201</t>
    </r>
    <r>
      <rPr>
        <sz val="10"/>
        <rFont val="宋体"/>
        <family val="0"/>
      </rPr>
      <t>6</t>
    </r>
    <r>
      <rPr>
        <sz val="10"/>
        <rFont val="宋体"/>
        <family val="0"/>
      </rPr>
      <t>-20</t>
    </r>
    <r>
      <rPr>
        <sz val="10"/>
        <rFont val="宋体"/>
        <family val="0"/>
      </rPr>
      <t>22</t>
    </r>
  </si>
  <si>
    <t>一期C区建成投用，二期进行征地拆迁工作。</t>
  </si>
  <si>
    <t>汉中雅居乐花园一期建设项目</t>
  </si>
  <si>
    <t>汉中龙腾雅居房地产开发有限公司</t>
  </si>
  <si>
    <t>新建高层、多层住宅楼及地下车库等配套设施，总建筑面积342800平方米，其中地上建筑面积276800平方米，地下建筑面积66000平方米。</t>
  </si>
  <si>
    <t>2018-2022</t>
  </si>
  <si>
    <t>完成地下工程和地上6栋楼主体工程。</t>
  </si>
  <si>
    <t>东关西片区旧城棚户区改造项目</t>
  </si>
  <si>
    <t>陕西汉中海德房地产公司</t>
  </si>
  <si>
    <t>拆迁3847户26.4万平方米，新建安置区、商业区32万平方米及配套设施。</t>
  </si>
  <si>
    <t>一期征迁工作全面完成，安置楼主体封顶；二期完成房屋征收总量的50%。</t>
  </si>
  <si>
    <t>汉台区前进路西段道路建设及其南北区域棚户区改造项目</t>
  </si>
  <si>
    <t>南郑慧川房地产开发有限责任公司</t>
  </si>
  <si>
    <r>
      <t>拆迁前进西路南北区域危旧房3</t>
    </r>
    <r>
      <rPr>
        <sz val="10"/>
        <rFont val="宋体"/>
        <family val="0"/>
      </rPr>
      <t>8</t>
    </r>
    <r>
      <rPr>
        <sz val="10"/>
        <rFont val="宋体"/>
        <family val="0"/>
      </rPr>
      <t>0户11万平方米，新建商业住宅40.78万平方米、安置房11万平方米及配套设施。</t>
    </r>
  </si>
  <si>
    <t>2016-2026</t>
  </si>
  <si>
    <t>二期安置楼及商住楼主体封顶。</t>
  </si>
  <si>
    <t>南关正街棚户区改造项目</t>
  </si>
  <si>
    <t>总建筑面积54.4万平方米，其中地下11.9万平方米，地上42.5万平方米，新建住宅、传统风貌商业街区及配套设施。</t>
  </si>
  <si>
    <t>2013-2023</t>
  </si>
  <si>
    <t>8栋商住楼建成投用，4栋商住楼主体工程完工；风貌街区建成投用。</t>
  </si>
  <si>
    <t>天汉园中青凯旋门项目</t>
  </si>
  <si>
    <t>陕西中青置业有限公司</t>
  </si>
  <si>
    <t>新建住宅、商业配套一体的高端社区261989平方米。</t>
  </si>
  <si>
    <t>2018-2023</t>
  </si>
  <si>
    <t>汉台区望江路南段棚户区改造项目</t>
  </si>
  <si>
    <t>拆迁危、旧房250户7万平方米。新建安置小区10万平方米及配套设施。</t>
  </si>
  <si>
    <t>安置楼主体工程完成80%。</t>
  </si>
  <si>
    <t>*区棚改办
区城投管委会办公室
中山街办事处</t>
  </si>
  <si>
    <t>青年路以东片区棚户区改造项目</t>
  </si>
  <si>
    <t>汉中莲湖房地产开发有限公司</t>
  </si>
  <si>
    <r>
      <t>拆迁1</t>
    </r>
    <r>
      <rPr>
        <sz val="10"/>
        <rFont val="宋体"/>
        <family val="0"/>
      </rPr>
      <t>98户11868平方米，计划</t>
    </r>
    <r>
      <rPr>
        <sz val="10"/>
        <rFont val="宋体"/>
        <family val="0"/>
      </rPr>
      <t>新建商住楼</t>
    </r>
    <r>
      <rPr>
        <sz val="10"/>
        <rFont val="宋体"/>
        <family val="0"/>
      </rPr>
      <t>14991</t>
    </r>
    <r>
      <rPr>
        <sz val="10"/>
        <rFont val="宋体"/>
        <family val="0"/>
      </rPr>
      <t>平方米，其中：安置房</t>
    </r>
    <r>
      <rPr>
        <sz val="10"/>
        <rFont val="宋体"/>
        <family val="0"/>
      </rPr>
      <t>9685平方米，营业安置房3508平方米，其他配套用房1798平方米</t>
    </r>
    <r>
      <rPr>
        <sz val="10"/>
        <rFont val="宋体"/>
        <family val="0"/>
      </rPr>
      <t>。</t>
    </r>
  </si>
  <si>
    <t>*区棚改办
中山街办事处</t>
  </si>
  <si>
    <t>汉江首府建设项目</t>
  </si>
  <si>
    <t>陕西中青伟业房地产开发有限公司</t>
  </si>
  <si>
    <r>
      <t>新建9栋商住楼</t>
    </r>
    <r>
      <rPr>
        <sz val="10"/>
        <rFont val="宋体"/>
        <family val="0"/>
      </rPr>
      <t>188443</t>
    </r>
    <r>
      <rPr>
        <sz val="10"/>
        <rFont val="宋体"/>
        <family val="0"/>
      </rPr>
      <t>平方米及配套设施，配套建设农贸市场2000平方米。</t>
    </r>
  </si>
  <si>
    <t>南一环西段片区综合改造</t>
  </si>
  <si>
    <t>涉及拆迁个户341户，5.53万平方米，单位5家，2.19万平方米。新建3幢棚改回迁安置楼6.82万平方米。</t>
  </si>
  <si>
    <t>建成入住。</t>
  </si>
  <si>
    <t>市纺织品总公司区域棚户区改造项目</t>
  </si>
  <si>
    <t>汉中市华建房地产开发有限责任公司</t>
  </si>
  <si>
    <t>新建1号商住楼20层、2号楼A座商住楼27层、B座住宅楼29层、3号楼商业楼5层、4号楼住宅楼19层，总建筑面积66010平方米，建设地下停车场等配套设施。</t>
  </si>
  <si>
    <t>2015-2021</t>
  </si>
  <si>
    <t>二期建成投用，三期进行拆迁。</t>
  </si>
  <si>
    <t>汉台区三里店区域棚户区改造项目</t>
  </si>
  <si>
    <t>陕西华建实业有限公司</t>
  </si>
  <si>
    <t>拆迁40080平方米，新建安置区3270平方米，其中住宅建筑面积约28270平方米，配套商业等公建面积4000平方米。新建城西农副产品物流配送交易中心一座，配套建设前进路、西二环路、万寿路三条市政道路，总长1298.15米。</t>
  </si>
  <si>
    <t>完成征收工作的30%，道路建成通车。</t>
  </si>
  <si>
    <t>*区棚改办
龙江办事处</t>
  </si>
  <si>
    <t>中央瑞城棚户区改造项目</t>
  </si>
  <si>
    <t>汉中隆和房地产开发有限公司</t>
  </si>
  <si>
    <t>拆迁72户、单位3家，新建安置楼、商业用房39061平方米及配套设施。</t>
  </si>
  <si>
    <t>生态保护及环境治理项目（5个）</t>
  </si>
  <si>
    <t>汉台区田园综合体建设项目</t>
  </si>
  <si>
    <t>汉台区禹兴水利投资开发有限公司</t>
  </si>
  <si>
    <t>汉王镇</t>
  </si>
  <si>
    <t>水土流失治理22平方公里，其中，综合治理13平方公里；实施景观工程、水系连通工程、特色产业开发工程、基础设施建设工程、美丽乡村建设工程、文化建设工程。</t>
  </si>
  <si>
    <t>完成工程量的10%。</t>
  </si>
  <si>
    <t>*区水利局
汉王镇政府</t>
  </si>
  <si>
    <t>汉中市铺镇污水处理厂建设项目</t>
  </si>
  <si>
    <t>铺镇
七里办事处</t>
  </si>
  <si>
    <t>建设一期日处理能力10万吨污水处理厂及16公里配套管网。</t>
  </si>
  <si>
    <t>*高新区管委会办公室
区住建局
铺镇政府
七里办事处</t>
  </si>
  <si>
    <t>汉中城市生活垃圾焚烧发电（热电联产）PPP项目</t>
  </si>
  <si>
    <t>中国环境保护集团有限公司</t>
  </si>
  <si>
    <t>该项目设计生活垃圾处理总规模为1500吨/日，分两期建设完成。其中一期设计建设日处理垃圾量为600吨机械炉排垃圾焚烧生产线，一台15兆瓦汽轮发电机组，一套高温旁路凝汽器及袋式除尘器等配套设备。年运行时间8000小时，可年处理垃圾量18.25万吨，并预留二期日处理900吨规模扩建空间。</t>
  </si>
  <si>
    <t>完成边坡治理、飞灰填埋场建设，村民搬迁安置房、厂区办公及管理大楼建成，垃圾焚烧发电厂完成主体工程60%。</t>
  </si>
  <si>
    <t>*区市容环卫局
徐望镇政府</t>
  </si>
  <si>
    <t>汉台区乡镇污水处理厂建设项目</t>
  </si>
  <si>
    <t>陕西省水务集团汉台区污水处理有限公司</t>
  </si>
  <si>
    <t>武乡镇
河东店镇
老君镇
汉王镇</t>
  </si>
  <si>
    <t>武乡镇污水处理厂项目占地5000平方米，污水处理规模2000m³/d，新建污水管网约25公里；河东店镇污水处理厂项目占地10000平方米，污水处理规模3500m³/d，新建污水管网约26公里；老君镇污水处理厂项目占地15000平方米，一期建设规模1250m³/d，二期建设规模13750m³/d，新建污水管网约20公里；汉王镇污水处理厂项目占地8000平方米，一期建设规模1000m³/d，二期建设规模1000m³/d，新建污水管网约21公里。</t>
  </si>
  <si>
    <t>武乡镇、河东店镇污水处理厂建成投用，老君镇、汉王镇污水处理厂完成前期工作。</t>
  </si>
  <si>
    <t>*区住建局
武乡镇政府
河东店镇政府
老君镇政府
汉王镇政府</t>
  </si>
  <si>
    <t>汉台区燕子河排洪排污渠景观绿化工程</t>
  </si>
  <si>
    <t>区创建办</t>
  </si>
  <si>
    <t>将改造后的渠面用绿地覆盖，栽种常绿树木及景观花卉，搭建特色景观廊架，修建漫步道，安装草坪灯、广场灯及市政道路灯，配备健身器械、卫生间等公共设施。</t>
  </si>
  <si>
    <t>*区创建办
东关办事处</t>
  </si>
  <si>
    <r>
      <t>注：加</t>
    </r>
    <r>
      <rPr>
        <sz val="10"/>
        <rFont val="Times New Roman"/>
        <family val="1"/>
      </rPr>
      <t>“*”</t>
    </r>
    <r>
      <rPr>
        <sz val="10"/>
        <rFont val="宋体"/>
        <family val="0"/>
      </rPr>
      <t>的为牵头部门。</t>
    </r>
  </si>
  <si>
    <r>
      <t>汉台区</t>
    </r>
    <r>
      <rPr>
        <b/>
        <sz val="20"/>
        <rFont val="Times New Roman"/>
        <family val="1"/>
      </rPr>
      <t>2019</t>
    </r>
    <r>
      <rPr>
        <b/>
        <sz val="20"/>
        <rFont val="宋体"/>
        <family val="0"/>
      </rPr>
      <t>年重大前期项目计划表</t>
    </r>
  </si>
  <si>
    <t>序号</t>
  </si>
  <si>
    <t>项目建设单位</t>
  </si>
  <si>
    <t>总投资
(万元)</t>
  </si>
  <si>
    <t>项目进展情况</t>
  </si>
  <si>
    <t>2019年工作目标</t>
  </si>
  <si>
    <t>项目责任部门</t>
  </si>
  <si>
    <t>合计（57个）</t>
  </si>
  <si>
    <t>七里办事处
铺镇</t>
  </si>
  <si>
    <t>正在进行项目规划、论证等前期工作。</t>
  </si>
  <si>
    <t>进行项目可研、规划选址、用地预审、环评报批等前期工作。</t>
  </si>
  <si>
    <t xml:space="preserve">中山街办事处 </t>
  </si>
  <si>
    <t>城市东出入口道路两侧绿化带建设项目</t>
  </si>
  <si>
    <t>汉中市汉台区城市建设投资开发有限公司</t>
  </si>
  <si>
    <t>新建东出入口道路两侧绿化带，全长4800米，宽20米。</t>
  </si>
  <si>
    <t>已完成项目建议书审批。</t>
  </si>
  <si>
    <t>汉中褒河物流园区生产性综合服务中心PPP建设项目</t>
  </si>
  <si>
    <t>新建1栋综合服务大厦，布设物流信息服务区、政务服务区、金融服务区、电子商务区、会展交易中心、地下停车场与地上智能立体车库和多功能商务配套服务区及其他辅助设施，占地60亩，项目总建筑面积61600平方米，其中地上建筑面积45312平方米，地下车库面积16288平方米，广场面积6288平方米，地上智能立体车库5620平方米，设置车位420个。</t>
  </si>
  <si>
    <t>已完成立项、可研、初步设计、规划定址、土地预审、“两评一案”批复和人大决议。</t>
  </si>
  <si>
    <t>新增变电容量10万千伏安，建设110千伏线路42公里。</t>
  </si>
  <si>
    <t>正在编制可研。</t>
  </si>
  <si>
    <t>进行项目可研、设计报批等前期工作。</t>
  </si>
  <si>
    <t>汉中高新科技广场及配套设施建设项目</t>
  </si>
  <si>
    <t>新建高新区科技广场，占地66亩，包括博物馆、体育馆、健身馆、休闲服务中心等，铺装硬质广场。</t>
  </si>
  <si>
    <t>已完成项目建议书、规划选址、可研编制工作。</t>
  </si>
  <si>
    <t>进行项目可研、用地预审、环评报批等前期工作。</t>
  </si>
  <si>
    <t>108国道铺镇过境段基础设施综合建设项目</t>
  </si>
  <si>
    <t>对108国道铺镇过境段引道转盘至收费站临街房屋立面整治，实施雨污管网建设、绿化亮化工程。</t>
  </si>
  <si>
    <t>正在进行规划、论证等前期工作。</t>
  </si>
  <si>
    <t>进行项目可研、规划、初步设计报批等前期工作。</t>
  </si>
  <si>
    <t>汉王城旅游环线建设项目</t>
  </si>
  <si>
    <t>修建汉王寨至汉王城道路8公里，铺设登山步道，打造登山探险旅游线路，安装座椅、指示牌、垃圾桶等配套设施。</t>
  </si>
  <si>
    <t>正在进行项目前期工作。</t>
  </si>
  <si>
    <t>进行项目可研、选址意见、用地预审、初步设计报批等前期工作。</t>
  </si>
  <si>
    <t>汉中高新区规划展馆建设项目</t>
  </si>
  <si>
    <t>新建高新区规划展馆，占地2.5亩，建筑面积1140平方米，包括产品展示中心、宣传长廊、高新区规划沙盘等。</t>
  </si>
  <si>
    <t>已完成土地收储工作。</t>
  </si>
  <si>
    <t>进行施工图设计等报建工作。</t>
  </si>
  <si>
    <t>金坝路东段建设项目</t>
  </si>
  <si>
    <t>道路红线宽30米，西接东一路，东至东三路，全长1140米，红线宽30米，配套实施绿化、亮化、供排水管网、弱电等附属工程。</t>
  </si>
  <si>
    <t>已完成项目建议书、环评、规划选址报批等前期工作。</t>
  </si>
  <si>
    <t>进行用地预审、施工图设计等报建工作。</t>
  </si>
  <si>
    <t>工业项目（8个）</t>
  </si>
  <si>
    <t>天和防务智能路灯芯片建设项目</t>
  </si>
  <si>
    <t>西安天和防务技术股份有限公司</t>
  </si>
  <si>
    <t>建立LED汽车照明产品基地项目，拓展LED汽车大灯光源封装、光学及配套产品生产。</t>
  </si>
  <si>
    <t>正在进行规划设计，编制可研。</t>
  </si>
  <si>
    <t>进行项目规划选址、用地预审、环评、备案等前期工作。</t>
  </si>
  <si>
    <t>汉中智能测控基地建设项目</t>
  </si>
  <si>
    <t>建设生产车间、生产线、办公楼、生活服务设施以及配套附属设施。</t>
  </si>
  <si>
    <t>正在编制可研，进行选址等前期工作。</t>
  </si>
  <si>
    <t>君毅航空产业园建设项目</t>
  </si>
  <si>
    <t>汉中君毅航空科技有限公司</t>
  </si>
  <si>
    <t>新建工业厂房、办公楼及配套水电、绿化、亮化等设施，总建筑面积约10万平方米；建设大型军用无人机生产线三条。</t>
  </si>
  <si>
    <t>青啤汉中公司扩能迁建项目</t>
  </si>
  <si>
    <t>青岛啤酒汉中分公司</t>
  </si>
  <si>
    <t>新建年产20万千升啤酒扩能生产线及配套设施。</t>
  </si>
  <si>
    <t>拟定搬迁协议，进行规划、设计等前期工作。</t>
  </si>
  <si>
    <t>老君镇</t>
  </si>
  <si>
    <t>飞机大型结构件加工制造及检测生产线建设项目</t>
  </si>
  <si>
    <t>新征土地29亩,新建生产厂房、库房、检测中心，总建筑面积8000平方米；新建飞机大型结构件及产品检测生产线1条；购置设备10台（套）、购置各类工装10套；建设水、电、路等配套设施。</t>
  </si>
  <si>
    <t>正在进行项目备案、规划选址、环评报批等前期工作。</t>
  </si>
  <si>
    <t>进行能评、安评、稳评、用地预审报批等前期工作。</t>
  </si>
  <si>
    <t>汉中市汉森食品有限公司肉品加工建设项目</t>
  </si>
  <si>
    <t>汉中市汉森食品有限公司</t>
  </si>
  <si>
    <t>新建厂房、冷库、交易大棚、办公宿舍楼，建筑面积7100平方米；建设肉品加工生产线2条，购置设备20台（套）；建设水、电、路、绿化等配套设施。</t>
  </si>
  <si>
    <t>已完成项目前期备案手续。</t>
  </si>
  <si>
    <t>进行项目用地预审报批等前期工作。</t>
  </si>
  <si>
    <t>老君镇政府</t>
  </si>
  <si>
    <t>进行项目前期方案编制、论证工作。</t>
  </si>
  <si>
    <t>*兴汉新区征地拆迁安置工作指挥部
北关办事处
龙江办事处
七里办事处
老君镇政府</t>
  </si>
  <si>
    <t>亿丰国际商贸城二期建设项目</t>
  </si>
  <si>
    <t>湖州亿丰集团陕西亿丰置业有限公司</t>
  </si>
  <si>
    <t>建设商业、住宅及配套设施，总建筑面积30万平方米。</t>
  </si>
  <si>
    <t>正在进行征地拆迁等前期工作。</t>
  </si>
  <si>
    <t>*国土汉台分局
区城投管委会办公室
七里办事处</t>
  </si>
  <si>
    <t>万山建国饭店建设项目</t>
  </si>
  <si>
    <t>汉中万山置业有限公司</t>
  </si>
  <si>
    <t>总建筑面积3万平方米，包含300间客房、1个多功能厅、1个可容纳800人的会议厅和3个可容纳150人的会议室、中西餐厅、恒温泳池、康体中心及水、电、路等配套设施。</t>
  </si>
  <si>
    <t>项目规划选址已完成，土地出让协议已签订，正在进行拆迁 。</t>
  </si>
  <si>
    <t>进行项目用地审批、招投标等前期报建工作。</t>
  </si>
  <si>
    <t>虎桥路农贸副食品批发市场综合改造项目</t>
  </si>
  <si>
    <t>汉中市协和投资有限公司</t>
  </si>
  <si>
    <t>新建60000平方米的商业综合体一座，共6层，其中地下两层总面积为20000平米约700停车位的地下车库；地上4层建筑面积40000平米的综合商城、星级农贸市场、电子商务、创业孵化园与美食城为一体的商业综合体。</t>
  </si>
  <si>
    <t>农业项目（1个）</t>
  </si>
  <si>
    <t>褒河花果山创意农业示范园建设项目</t>
  </si>
  <si>
    <t>建设总面积约380亩的现代农业产业示范园，建设旅游道路1.2里及配套设施，建设农业体验农场5个及配套设施，修建沟渠排灌网4公里，修建存储水窖5个，50亩生态水域综合治理，建设旅游公厕1座，太阳能微动力污水处理站1座，特色文化广场及生态农民活动中心1处，配套相应电力、通讯设施。</t>
  </si>
  <si>
    <t>进行项目可研、规划选址、用地预审、环评、初步设计报批等前期工作。</t>
  </si>
  <si>
    <t>汉中市人民医院高新分院建设项目</t>
  </si>
  <si>
    <t>在汉中高新技术产业开发区新建三级甲等医院一座。</t>
  </si>
  <si>
    <t>*区卫计局
高新区管委会办公室</t>
  </si>
  <si>
    <t>陕西理工大学东校区建设</t>
  </si>
  <si>
    <t>陕西理工大学</t>
  </si>
  <si>
    <t>主要建设各类基础设施，包括教学科研场地、学生生活服务设施、体育场馆等，并做好与之配套的供水、供电、供气、信息网络、雨污排水管道等设施建设。</t>
  </si>
  <si>
    <t>拆迁安置区已建成，正在进行规划、论证等前期工作。</t>
  </si>
  <si>
    <t>健康养生养老城建设项目</t>
  </si>
  <si>
    <t>汉中云翔房地产开发有限公司</t>
  </si>
  <si>
    <t>新建养老公寓127219平方米、老年大学9772.16平方米、医疗中心5700平方米、老年活动中心29518.42平方米、养生科普中心2253.31平方米、社区活动中心5537.11平方米，总建筑面积约为18万平方米；建设健身运动场、停车场等；配套建设水、电、道路、绿化、亮化、消防等设施。</t>
  </si>
  <si>
    <t>已完成项目备案。</t>
  </si>
  <si>
    <t>进行项目规划选址、用地预审、稳评、环评报批等前期工作。</t>
  </si>
  <si>
    <t>汉中市传染病医院迁建项目</t>
  </si>
  <si>
    <t>汉中市传染病医院</t>
  </si>
  <si>
    <r>
      <t>新建急诊部、住院部、医技部、门诊部、保障用房及行政管理、院内生活区，总建筑面积</t>
    </r>
    <r>
      <rPr>
        <sz val="10"/>
        <rFont val="宋体"/>
        <family val="0"/>
      </rPr>
      <t>46800平方米。</t>
    </r>
  </si>
  <si>
    <t>已完成土地预审、选址规划、能评、稳评、环评等前期手续。</t>
  </si>
  <si>
    <t>进行初步设计、招投标报建等前期工作。</t>
  </si>
  <si>
    <t>汉中市人民医院二期扩建项目</t>
  </si>
  <si>
    <r>
      <t>总建筑面积</t>
    </r>
    <r>
      <rPr>
        <sz val="10"/>
        <rFont val="宋体"/>
        <family val="0"/>
      </rPr>
      <t>39000平方米。其中，建设地上20层、地下二层心脑血管病专科楼一幢，建筑面积27000平方米；建设地上5层、地下二层医技综合楼一幢，建筑面积12000平方米。</t>
    </r>
  </si>
  <si>
    <t>已完成土地征收及环评等前期工作。</t>
  </si>
  <si>
    <t>进行项目可研、初步设计、环评报批等前期工作。</t>
  </si>
  <si>
    <t>汉台区体育运动中心二期PPP建设项目</t>
  </si>
  <si>
    <t>区体育运动中心</t>
  </si>
  <si>
    <t>新建游泳跳水馆、综合训练馆、全民健身活动中心及室外配套设施。</t>
  </si>
  <si>
    <t>已完成项目建议书、用地预审、环评审批等前期工作。</t>
  </si>
  <si>
    <t>进行项目可研、初步设计、环评报批等前期工作，选聘咨询代理机构，编制项目初步实施方案。</t>
  </si>
  <si>
    <t>汉台区崔家营小学建设项目</t>
  </si>
  <si>
    <t>汉台区崔家营小学</t>
  </si>
  <si>
    <t>新建教学综合楼8673平方米、教师办公用房1160平方米、生活服务用房2035平方米、地下车库4000平方米，建设环形跑道运动场、篮球场、排球场9870平方米，配套实施水电、道路、绿化、消防等附属工程。</t>
  </si>
  <si>
    <t>完成征地拆迁，进行项目可研、初步设计、招投标等前期工作，力争开工建设。</t>
  </si>
  <si>
    <t>*区教体局
七里办事处</t>
  </si>
  <si>
    <t>棚户区改造及片区开发项目（22个）</t>
  </si>
  <si>
    <t>天台山武乡镇连片开发项目</t>
  </si>
  <si>
    <t>四川堂宏实业集团有限公司</t>
  </si>
  <si>
    <t>武乡镇</t>
  </si>
  <si>
    <t>规划设计将天台国家森林公园及武乡镇片区统筹综合开发，将天台自然风光、宗教文化同武乡镇三国文化相融合，打造天台——武乡休闲旅游景区。</t>
  </si>
  <si>
    <t>已完成《汉中天台国家公园旅游开发总体规划》评审工作。</t>
  </si>
  <si>
    <t>*区林业局
武乡镇政府</t>
  </si>
  <si>
    <t>中心城区</t>
  </si>
  <si>
    <t>正在进行征地拆迁摸底调查、方案论证等前期工作。</t>
  </si>
  <si>
    <t>北关办事处
东关办事处
东大街办事处
中山街办事处
汉中路办事处</t>
  </si>
  <si>
    <t>陕南植物园片区综合开发建设项目</t>
  </si>
  <si>
    <t>汉中市城市建设投资开发有限公司
汉中市汉台区城市建设投资开发有限公司</t>
  </si>
  <si>
    <t>项目用地约2400亩，用地范围东起博望二路，西至博望大道，北起西成高铁以南，南至兴汉路以北。项目分为陕南珍稀植物园和健康度假文化园两大部分，建成后将成为西部地区生态环境好，规模大，品质高，功能全的健康度假园和国内一流珍稀植物园及4A级城市旅游景区</t>
  </si>
  <si>
    <t>进行项目规划、设计等前期工作，启动征地拆迁工作。</t>
  </si>
  <si>
    <t>*区城投管委会办公室
七里办事处</t>
  </si>
  <si>
    <t>汉中市西汉三遗址历史文化街区建设项目</t>
  </si>
  <si>
    <t>汉中市龙岗和西汉三遗址文化旅游园区建设管理委员会办公室</t>
  </si>
  <si>
    <t>整合古汉台、拜将台、饮马池西汉三遗址，进行保护性开发，建成群落式市级博物馆及仿古文旅街区。</t>
  </si>
  <si>
    <t>项目前期摸底工作已结束。</t>
  </si>
  <si>
    <t>滨江新区综合开发二期建设项目</t>
  </si>
  <si>
    <t>汉中路办事处
北关办事处</t>
  </si>
  <si>
    <t>汉台区铺镇片区综合开发项目</t>
  </si>
  <si>
    <t>东起兴汉路与阳安铁路交汇处，西至316国道，北临阳安铁路，南至兴汉路。进行铺镇市政道路基础建设及高新开发区医疗教育配套建设。</t>
  </si>
  <si>
    <t>*区城投管委会办公室
铺镇政府</t>
  </si>
  <si>
    <t>汉中辰宇华城置业有限公司</t>
  </si>
  <si>
    <t>正在进行前期征地拆迁摸底调查工作。</t>
  </si>
  <si>
    <t>*区城投管委会办公室
区棚改办
东关办事处</t>
  </si>
  <si>
    <t>汉台区前进东路（崔家营社区）棚户区改造项目</t>
  </si>
  <si>
    <t>汉中市汉台区城市发展投资管理有限公司</t>
  </si>
  <si>
    <t>该项目占地118亩，拆迁约240户，新建商住楼380000平方米，其中：住宅面积316800平方米，商业用房面积33000平方米，地下车库及设备用房面积30200平方米，配套实施给排水、电力、通宵、燃气、绿化、亮化等附属工程。</t>
  </si>
  <si>
    <t>已完成项目建议书、风评、环评等前期工作。</t>
  </si>
  <si>
    <t>完成征地拆迁工作，进行项目可研、规划选址、用地预审报批等前期工作。</t>
  </si>
  <si>
    <t>*区城投管委会办公室
区棚改办
七里办事处</t>
  </si>
  <si>
    <t>汉台区文庙巷区域棚户区改造项目</t>
  </si>
  <si>
    <t>项目规划建设净用地面积约87280.44平方米（130.92亩），其中城市规划道路用地面积约12203.91平方米（18.3亩），以建设2个广场，部分医疗用地以及政府办公室写字大楼和商业绿化群众休闲娱乐、高层住宅等。</t>
  </si>
  <si>
    <t>已完成项目可研、选址意见、用地预审、环评等前期工作，正在进行征地拆迁工作。</t>
  </si>
  <si>
    <t>完成全部拆迁任务，进行初步设计、招投标报建等前期工作，力争开工建设。</t>
  </si>
  <si>
    <t>*区棚改办
区城投管委会办公室
汉中路办事处</t>
  </si>
  <si>
    <t>汉台区建国路以东棚户区改造项目</t>
  </si>
  <si>
    <t>汉中紫石置业有限公司</t>
  </si>
  <si>
    <t>新建面积114943平方米，建设仿古商业步行街、超市、酒店、演艺广场等，配套建设设备用房、地下停车场，实施景观绿化、亮化工程。</t>
  </si>
  <si>
    <t>已完成项目征地拆迁摸底调查等前期工作。</t>
  </si>
  <si>
    <t>进行项目可研、规划选址、用地预审、环评报批等前期工作，启动项目征地拆迁。</t>
  </si>
  <si>
    <t>河东店镇316国道以西二期棚户区改造项目</t>
  </si>
  <si>
    <t>汉中市云翔房地产开发有限公司</t>
  </si>
  <si>
    <t>该项目位于河东店镇316国道以西，涉及土地面积153亩，拆迁127户，拟建设商住两用社区，总建筑面积80000平方米；在河东店镇316国道以东建设异地安置区，占地面积135亩，总建筑面积200000平方米</t>
  </si>
  <si>
    <t>正在进行征地拆迁工作，安置区建设已进入报建程序。</t>
  </si>
  <si>
    <t>完成全部征地拆迁工作，进行初步设计、招投标报批等前期工作，力争开工建设。</t>
  </si>
  <si>
    <t>*区棚改办
河东店镇</t>
  </si>
  <si>
    <t>汉台区汤房社区区域棚户区改造项目</t>
  </si>
  <si>
    <t>新建商住楼23万平方米，其中：住宅面积18万平方米，商业面积2万平方米，地下车库及设备用房面积3万平方木。</t>
  </si>
  <si>
    <t>正在进行项目征地拆迁摸底调查等前期工作。</t>
  </si>
  <si>
    <t>*区城投管委会办公室
区棚改办
北关办事处</t>
  </si>
  <si>
    <t>汉中市汉台区天汉大道以东市地税局以北一期二期及天汉大道以东镇江巷以北棚户区改造项目</t>
  </si>
  <si>
    <t>汉中美安房地产开发有限公司</t>
  </si>
  <si>
    <t>本项目集高端住宅、体验式商业、商务办公、金融服务中心和生态绿色为一体的高品质综合体。共计拆迁居民446户，拆迁面积65300平方米。棚户区改造完成后，总建筑面积3444475平方米，其中：住宅207700平方米，商业55279平方米，写字楼46919平方米，派出所1100平方米，地下建筑33477平方米。</t>
  </si>
  <si>
    <t>正在进行征地拆迁工作，已完成项目建议书、可研、选址意见、用地预审报批等前期工作。</t>
  </si>
  <si>
    <t>丽景名苑建设项目</t>
  </si>
  <si>
    <t>汉中市东建房地产开发公司</t>
  </si>
  <si>
    <t>项目占地面积145亩，规划总建筑面积30万平方米，新建高档商业街、花园洋房、精品住宅等商业住宅区。</t>
  </si>
  <si>
    <t>已完成征地拆迁任务，正在进行规划设计等前期工作。</t>
  </si>
  <si>
    <t>进行项目备案、规划选址、用地预审、环评审批等前期工作。</t>
  </si>
  <si>
    <t>汉台区将坛西路北侧区域棚户区改造项目</t>
  </si>
  <si>
    <t>汉台区将坛西路北侧区域棚户区改造项目拆迁912户1242套，总拆迁面积145731平方米。</t>
  </si>
  <si>
    <t>完成80%的拆迁任务，进行可研、规划选址、用地预审、环评审批等前期工作。</t>
  </si>
  <si>
    <t>汉台区铺镇新桥村棚户区一期改造项目</t>
  </si>
  <si>
    <t>汉中丞瑞房地产开发有限公司</t>
  </si>
  <si>
    <t>该项目一期涉及棚户区拆迁改造132户，拆迁面积30000平方米，改造后预计新建安置房300套，配套建设其他公共服务设施。</t>
  </si>
  <si>
    <t>已完成项目征地拆迁摸底调查等前期工作，项目建议书已审批。</t>
  </si>
  <si>
    <t>*区棚改办
铺镇</t>
  </si>
  <si>
    <t>汉中市博物馆以北区域棚户区改造项目</t>
  </si>
  <si>
    <t>文化街以东区域棚户区改造项目领导小组办公室</t>
  </si>
  <si>
    <t>拆迁620户，总面积59000平方米，新建安置楼及配套设施53200平方米。</t>
  </si>
  <si>
    <t>确定项目实施主体，进行项目规划论证等前期工作，开展征地拆迁前期摸底调查工作。</t>
  </si>
  <si>
    <t>汉台区望江路中段以东棚户区改造项目</t>
  </si>
  <si>
    <t>北关办事处
东关办事处</t>
  </si>
  <si>
    <t>拆迁115户24300平方米，新建商住楼及配套设施86971平方米，其中：住宅及商业用房60971平方米，地下建筑面积26000平方米，配套实施给排水、电力、通讯、燃气、绿化、亮化等附属工程。</t>
  </si>
  <si>
    <t>完成80%的拆迁任务，进行项目可研、规划选址、用地预审、环评审批等前期工作。</t>
  </si>
  <si>
    <t>汉台区肖家巷棚户区改造项目</t>
  </si>
  <si>
    <t>汉中市万强房地产开发有限公司</t>
  </si>
  <si>
    <t>占地面积114.6亩,总建筑面积17.29万平方米，其中住宅面积15.68万平方米，底层商业裙房面积1.51万平方米。</t>
  </si>
  <si>
    <t>已完成项目征地拆迁摸底调查和可研、规划选址、用地预审、环评报批等前期工作。</t>
  </si>
  <si>
    <t>启动征地拆迁，进行项目可研、初步设计等前期工作。</t>
  </si>
  <si>
    <t>汉中古月实业有限公司</t>
  </si>
  <si>
    <t>项目规划建设用地面积约为24000平方米（36亩）。其中拆迁房屋套数约为246套，被征收房屋总建筑面积约33740平方米。</t>
  </si>
  <si>
    <t>已完成项目立项、可研等前期工作。</t>
  </si>
  <si>
    <t>汉台区烈火社区、雷家巷社区棚户区改造项目</t>
  </si>
  <si>
    <t>汉中市万合城实业有限公司</t>
  </si>
  <si>
    <t>七里办事处
东关办事处</t>
  </si>
  <si>
    <t>*区棚改办
七里办事处
东关办事处</t>
  </si>
  <si>
    <t>汉台区西大街天爷庙巷以西棚户区改造项目</t>
  </si>
  <si>
    <t>拟拆迁居民83户，拆迁面积6200平方米，拟新建商住楼，总建筑面积23000平方米。</t>
  </si>
  <si>
    <t>已完成项目建议书、选址意见、用地预审报批工作。</t>
  </si>
  <si>
    <t>汉台区区域环境综合提升项目</t>
  </si>
  <si>
    <t>环保汉台分局</t>
  </si>
  <si>
    <t>主要包括农村饮用水源地保护、农村生活污水处理、农村生活垃圾收集处理、宣传教育、中心城区道路清扫保洁、城市生活垃圾清运、污水管网敷设、河道治理、河东店镇小型垃圾焚烧等项目。</t>
  </si>
  <si>
    <t>正在编制规划。</t>
  </si>
  <si>
    <t>进行项目规划、设计等前期工作。</t>
  </si>
  <si>
    <t>*环保汉台分局
区住建局
区市容环卫局
各相关镇办</t>
  </si>
  <si>
    <t>汉江湿地公园（褒河段）项目</t>
  </si>
  <si>
    <t>区禹兴水利投资开发有限公司</t>
  </si>
  <si>
    <t>龙江办事处河东店镇
宗营镇</t>
  </si>
  <si>
    <r>
      <t>主要实施防洪、水环境治理、河漫滩整治</t>
    </r>
    <r>
      <rPr>
        <sz val="10"/>
        <rFont val="宋体"/>
        <family val="0"/>
      </rPr>
      <t>3项工程，其中：防洪工程包括加固褒河左岸堤防11.2公里，新建护岸11.2公里、堤顶路8.35公里；水环境治理工程包括水环境污染控制工程和污水处理厂出水提标改造工程；河漫滩整治工程包括河道河床形态塑造工程、河滩地生态修复工程、河道风貌整治工程。</t>
    </r>
  </si>
  <si>
    <t>已编制完成项目建议书，正在编制项目设计方案。</t>
  </si>
  <si>
    <t>进行PPP项目“两论证一方案”编制工作，进行项目可研、规划选址、用地预审、环评报批等前期工作。</t>
  </si>
  <si>
    <t>汉台区干沟河生态治理工程</t>
  </si>
  <si>
    <t>铺镇政府
武乡镇政府</t>
  </si>
  <si>
    <t>铺镇
武乡镇</t>
  </si>
  <si>
    <t>干沟河铺镇段对干沟河铺镇段污水进行治理，建设生态湿地、生态绿道、休闲步道、自行车环道，修筑河提，打造沿线景观，完善汉江流域污染防治体系；干沟河武乡段对天台山至集镇至肖寨全长10公里河堤砌护，河道清障及景观带建设。</t>
  </si>
  <si>
    <t>已编制项目可行性研究报告。</t>
  </si>
  <si>
    <t>进行项目规划选址、用地预审、环评审批等前期工作。</t>
  </si>
  <si>
    <t>南团街跨江大桥（复兴桥）建设项目</t>
  </si>
  <si>
    <t>北起滨江北路、南至江南东路，分别连接滨江东路及江南东路，桥梁全长约1.2公里；桥梁宽度42米（双向六车道）。</t>
  </si>
  <si>
    <t>已完成项目建议书、桥梁初步方案编制等工作。</t>
  </si>
  <si>
    <t>新建绿地•滨江国际城，集高档住宅、酒店、金融中心以及精品商业为一体的高端城市综合体，总占地438亩。新建信息大厦，总建筑面积15万平方米,总高200米。建设经创中心，总建筑面积8万平米。筹建科技转移中心，以“汉中市滨江新区”为核心基地，与知名高校、研究院深度合作，建设西北知识产权运营平台。实施滨江新区门户经济项目，主要从事在西安区域项目投资开发，立志于建立融合发展平台，展示新区新形象，积极宣传汉中城市品牌，推动发展新合作。</t>
  </si>
  <si>
    <t>进行项目规划、设计等前期工作，部分项目完成可研编制工作。</t>
  </si>
  <si>
    <t>基础设施项目（11个）</t>
  </si>
  <si>
    <t>服务业项目（6个）</t>
  </si>
  <si>
    <t>天汉大道中段与西大街十字西南片区棚户区改造项目</t>
  </si>
  <si>
    <t>汉台区石马商城以东区域、汉运司及运达商城区域、东关小学片区等12个棚户区改造项目</t>
  </si>
  <si>
    <t>实施石马商城以东区域、汉运司及运达商城区域、黄家塘区域、东关小学、小关子、侯家营、刘家巷药材市场、清真寺周边片区、东塔南路东片区、中山街中段以南片区、电视塔以北区域、幺二拐二期12个棚户区改造项目，总计拆迁11243户151.27万平方米，安置8490户，规划建筑总面积377.5万平方米。</t>
  </si>
  <si>
    <t>建成投用。</t>
  </si>
  <si>
    <t>附件：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</si>
</sst>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0_);[Red]\(0\)"/>
    <numFmt numFmtId="178" formatCode="0.00_ "/>
    <numFmt numFmtId="179" formatCode="0_ "/>
  </numFmts>
  <fonts count="34">
    <font>
      <sz val="12"/>
      <name val="宋体"/>
      <family val="0"/>
    </font>
    <font>
      <sz val="11"/>
      <color indexed="8"/>
      <name val="宋体"/>
      <family val="0"/>
    </font>
    <font>
      <b/>
      <sz val="10"/>
      <name val="宋体"/>
      <family val="0"/>
    </font>
    <font>
      <sz val="10"/>
      <name val="宋体"/>
      <family val="0"/>
    </font>
    <font>
      <sz val="11"/>
      <name val="Times New Roman"/>
      <family val="1"/>
    </font>
    <font>
      <sz val="12"/>
      <name val="Times New Roman"/>
      <family val="1"/>
    </font>
    <font>
      <sz val="11"/>
      <name val="宋体"/>
      <family val="0"/>
    </font>
    <font>
      <b/>
      <sz val="20"/>
      <name val="宋体"/>
      <family val="0"/>
    </font>
    <font>
      <sz val="10"/>
      <color indexed="8"/>
      <name val="宋体"/>
      <family val="0"/>
    </font>
    <font>
      <sz val="9"/>
      <name val="宋体"/>
      <family val="0"/>
    </font>
    <font>
      <b/>
      <sz val="22"/>
      <name val="宋体"/>
      <family val="0"/>
    </font>
    <font>
      <sz val="9"/>
      <color indexed="8"/>
      <name val="宋体"/>
      <family val="0"/>
    </font>
    <font>
      <u val="single"/>
      <sz val="12"/>
      <color indexed="36"/>
      <name val="宋体"/>
      <family val="0"/>
    </font>
    <font>
      <b/>
      <sz val="13"/>
      <color indexed="56"/>
      <name val="宋体"/>
      <family val="0"/>
    </font>
    <font>
      <b/>
      <sz val="11"/>
      <color indexed="56"/>
      <name val="宋体"/>
      <family val="0"/>
    </font>
    <font>
      <u val="single"/>
      <sz val="12"/>
      <color indexed="12"/>
      <name val="宋体"/>
      <family val="0"/>
    </font>
    <font>
      <sz val="11"/>
      <color indexed="62"/>
      <name val="宋体"/>
      <family val="0"/>
    </font>
    <font>
      <sz val="11"/>
      <color indexed="20"/>
      <name val="宋体"/>
      <family val="0"/>
    </font>
    <font>
      <b/>
      <sz val="15"/>
      <color indexed="56"/>
      <name val="宋体"/>
      <family val="0"/>
    </font>
    <font>
      <sz val="11"/>
      <color indexed="9"/>
      <name val="宋体"/>
      <family val="0"/>
    </font>
    <font>
      <sz val="11"/>
      <color indexed="10"/>
      <name val="宋体"/>
      <family val="0"/>
    </font>
    <font>
      <b/>
      <sz val="18"/>
      <color indexed="56"/>
      <name val="宋体"/>
      <family val="0"/>
    </font>
    <font>
      <i/>
      <sz val="11"/>
      <color indexed="23"/>
      <name val="宋体"/>
      <family val="0"/>
    </font>
    <font>
      <b/>
      <sz val="11"/>
      <color indexed="52"/>
      <name val="宋体"/>
      <family val="0"/>
    </font>
    <font>
      <b/>
      <sz val="11"/>
      <color indexed="9"/>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name val="Times New Roman"/>
      <family val="1"/>
    </font>
    <font>
      <sz val="10"/>
      <name val="Times New Roman"/>
      <family val="1"/>
    </font>
    <font>
      <sz val="10"/>
      <color indexed="63"/>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36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8"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15" fillId="0" borderId="0" applyNumberFormat="0" applyFill="0" applyBorder="0" applyAlignment="0" applyProtection="0"/>
    <xf numFmtId="0" fontId="28"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0" fillId="23" borderId="9" applyNumberFormat="0" applyFont="0" applyAlignment="0" applyProtection="0"/>
  </cellStyleXfs>
  <cellXfs count="20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3" fillId="0" borderId="0" xfId="0" applyFont="1" applyFill="1" applyAlignment="1">
      <alignment horizontal="center"/>
    </xf>
    <xf numFmtId="0" fontId="3" fillId="0" borderId="0" xfId="0" applyFont="1" applyFill="1" applyAlignment="1">
      <alignment wrapText="1"/>
    </xf>
    <xf numFmtId="0" fontId="4" fillId="0" borderId="0" xfId="0" applyFont="1" applyAlignment="1">
      <alignment horizontal="center" vertical="center" wrapText="1"/>
    </xf>
    <xf numFmtId="0" fontId="5" fillId="0" borderId="0" xfId="0" applyFont="1" applyAlignment="1">
      <alignment horizontal="left"/>
    </xf>
    <xf numFmtId="0" fontId="5" fillId="0" borderId="0" xfId="0" applyFont="1" applyAlignment="1">
      <alignment/>
    </xf>
    <xf numFmtId="177" fontId="5" fillId="0" borderId="0" xfId="0" applyNumberFormat="1"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xf>
    <xf numFmtId="0" fontId="6" fillId="0" borderId="0" xfId="0" applyFont="1" applyAlignment="1">
      <alignment horizontal="left" vertical="center" wrapText="1"/>
    </xf>
    <xf numFmtId="0" fontId="2" fillId="0" borderId="10" xfId="0"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177"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3" fillId="0" borderId="10" xfId="112" applyFont="1" applyBorder="1" applyAlignment="1">
      <alignment horizontal="left" vertical="center" wrapText="1"/>
      <protection/>
    </xf>
    <xf numFmtId="0" fontId="3" fillId="0" borderId="10" xfId="112" applyFont="1" applyBorder="1" applyAlignment="1">
      <alignment vertical="center" wrapText="1"/>
      <protection/>
    </xf>
    <xf numFmtId="177" fontId="3" fillId="0" borderId="10" xfId="112" applyNumberFormat="1" applyFont="1" applyBorder="1" applyAlignment="1">
      <alignment horizontal="center" vertical="center" wrapText="1"/>
      <protection/>
    </xf>
    <xf numFmtId="177" fontId="3" fillId="0" borderId="10" xfId="112" applyNumberFormat="1" applyFont="1" applyBorder="1" applyAlignment="1">
      <alignment horizontal="left" vertical="center" wrapText="1"/>
      <protection/>
    </xf>
    <xf numFmtId="0" fontId="3" fillId="0" borderId="10" xfId="0" applyFont="1" applyBorder="1" applyAlignment="1">
      <alignment vertical="center" wrapText="1"/>
    </xf>
    <xf numFmtId="177"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178" fontId="3" fillId="0" borderId="10" xfId="0" applyNumberFormat="1" applyFont="1" applyBorder="1" applyAlignment="1">
      <alignment horizontal="left" vertical="center" wrapText="1"/>
    </xf>
    <xf numFmtId="177" fontId="3" fillId="0" borderId="10" xfId="0" applyNumberFormat="1" applyFont="1" applyFill="1" applyBorder="1" applyAlignment="1">
      <alignment vertical="center" wrapText="1"/>
    </xf>
    <xf numFmtId="0" fontId="3" fillId="0" borderId="10" xfId="96" applyFont="1" applyFill="1" applyBorder="1" applyAlignment="1">
      <alignment horizontal="left" vertical="center" wrapText="1"/>
      <protection/>
    </xf>
    <xf numFmtId="0" fontId="3" fillId="0" borderId="10" xfId="96" applyNumberFormat="1" applyFont="1" applyFill="1" applyBorder="1" applyAlignment="1">
      <alignment horizontal="left" vertical="center" wrapText="1"/>
      <protection/>
    </xf>
    <xf numFmtId="0" fontId="3" fillId="0" borderId="10" xfId="96" applyNumberFormat="1" applyFont="1" applyFill="1" applyBorder="1" applyAlignment="1">
      <alignment vertical="center" wrapText="1"/>
      <protection/>
    </xf>
    <xf numFmtId="0" fontId="3" fillId="0" borderId="10" xfId="96" applyFont="1" applyBorder="1" applyAlignment="1">
      <alignment horizontal="left" vertical="center" wrapText="1"/>
      <protection/>
    </xf>
    <xf numFmtId="0" fontId="3" fillId="0" borderId="10" xfId="112" applyFont="1" applyBorder="1" applyAlignment="1">
      <alignment horizontal="left" vertical="center"/>
      <protection/>
    </xf>
    <xf numFmtId="0" fontId="3" fillId="0" borderId="10" xfId="0" applyNumberFormat="1" applyFont="1" applyFill="1" applyBorder="1" applyAlignment="1">
      <alignment horizontal="left" vertical="center" wrapText="1"/>
    </xf>
    <xf numFmtId="178" fontId="3" fillId="0" borderId="1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323" applyFont="1" applyFill="1" applyBorder="1" applyAlignment="1">
      <alignment horizontal="left" vertical="center" wrapText="1"/>
      <protection/>
    </xf>
    <xf numFmtId="177" fontId="3" fillId="0" borderId="10" xfId="0" applyNumberFormat="1" applyFont="1" applyFill="1" applyBorder="1" applyAlignment="1">
      <alignment horizontal="left" vertical="center" wrapText="1"/>
    </xf>
    <xf numFmtId="0" fontId="3" fillId="0" borderId="10" xfId="224" applyFont="1" applyFill="1" applyBorder="1" applyAlignment="1">
      <alignment vertical="center" wrapText="1"/>
      <protection/>
    </xf>
    <xf numFmtId="0" fontId="9" fillId="0" borderId="10" xfId="227"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8" fillId="0" borderId="10" xfId="55" applyFont="1" applyFill="1" applyBorder="1" applyAlignment="1">
      <alignment vertical="center" wrapText="1"/>
      <protection/>
    </xf>
    <xf numFmtId="0" fontId="8" fillId="0" borderId="10" xfId="55" applyFont="1" applyFill="1" applyBorder="1" applyAlignment="1">
      <alignment horizontal="left" vertical="center" wrapText="1"/>
      <protection/>
    </xf>
    <xf numFmtId="0" fontId="8" fillId="0" borderId="10" xfId="55" applyFont="1" applyFill="1" applyBorder="1" applyAlignment="1">
      <alignment horizontal="center" vertical="center" wrapText="1"/>
      <protection/>
    </xf>
    <xf numFmtId="0" fontId="3" fillId="0" borderId="10" xfId="112" applyFont="1" applyFill="1" applyBorder="1" applyAlignment="1">
      <alignment horizontal="left" vertical="center" wrapText="1"/>
      <protection/>
    </xf>
    <xf numFmtId="0" fontId="3" fillId="0" borderId="10" xfId="112" applyFont="1" applyFill="1" applyBorder="1" applyAlignment="1">
      <alignment vertical="center" wrapText="1"/>
      <protection/>
    </xf>
    <xf numFmtId="0" fontId="8" fillId="0" borderId="10" xfId="96" applyFont="1" applyFill="1" applyBorder="1" applyAlignment="1">
      <alignment vertical="center" wrapText="1"/>
      <protection/>
    </xf>
    <xf numFmtId="177" fontId="3" fillId="0" borderId="10" xfId="96" applyNumberFormat="1" applyFont="1" applyFill="1" applyBorder="1" applyAlignment="1">
      <alignment horizontal="center" vertical="center" wrapText="1"/>
      <protection/>
    </xf>
    <xf numFmtId="0" fontId="8" fillId="0" borderId="10" xfId="105" applyFont="1" applyBorder="1" applyAlignment="1">
      <alignment horizontal="left" vertical="center" wrapText="1"/>
      <protection/>
    </xf>
    <xf numFmtId="0" fontId="8" fillId="0" borderId="10" xfId="105" applyFont="1" applyBorder="1" applyAlignment="1">
      <alignment vertical="center" wrapText="1"/>
      <protection/>
    </xf>
    <xf numFmtId="177" fontId="3" fillId="0" borderId="10" xfId="0" applyNumberFormat="1" applyFont="1" applyFill="1" applyBorder="1" applyAlignment="1">
      <alignment horizontal="center" vertical="center" wrapText="1"/>
    </xf>
    <xf numFmtId="0" fontId="8" fillId="0" borderId="10" xfId="96" applyFont="1" applyBorder="1" applyAlignment="1">
      <alignment vertical="center" wrapText="1"/>
      <protection/>
    </xf>
    <xf numFmtId="49" fontId="3" fillId="24" borderId="10" xfId="0" applyNumberFormat="1" applyFont="1" applyFill="1" applyBorder="1" applyAlignment="1">
      <alignment vertical="center" wrapText="1"/>
    </xf>
    <xf numFmtId="178" fontId="3" fillId="0" borderId="10" xfId="266" applyNumberFormat="1" applyFont="1" applyFill="1" applyBorder="1" applyAlignment="1">
      <alignment horizontal="left" vertical="center" wrapText="1"/>
      <protection/>
    </xf>
    <xf numFmtId="177" fontId="3" fillId="0" borderId="10" xfId="266" applyNumberFormat="1" applyFont="1" applyFill="1" applyBorder="1" applyAlignment="1">
      <alignment horizontal="center" vertical="center" wrapText="1"/>
      <protection/>
    </xf>
    <xf numFmtId="178" fontId="2" fillId="0" borderId="10" xfId="0" applyNumberFormat="1" applyFont="1" applyFill="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NumberFormat="1" applyFont="1" applyBorder="1" applyAlignment="1">
      <alignment vertical="center" wrapText="1"/>
    </xf>
    <xf numFmtId="0" fontId="3" fillId="0" borderId="10" xfId="266" applyFont="1" applyBorder="1" applyAlignment="1">
      <alignment horizontal="left" vertical="center" wrapText="1"/>
      <protection/>
    </xf>
    <xf numFmtId="0" fontId="3" fillId="0" borderId="10" xfId="266" applyFont="1" applyBorder="1" applyAlignment="1">
      <alignment vertical="center" wrapText="1"/>
      <protection/>
    </xf>
    <xf numFmtId="177" fontId="3" fillId="0" borderId="10" xfId="266" applyNumberFormat="1" applyFont="1" applyBorder="1" applyAlignment="1">
      <alignment horizontal="center" vertical="center" wrapText="1"/>
      <protection/>
    </xf>
    <xf numFmtId="177" fontId="3" fillId="0" borderId="10" xfId="266" applyNumberFormat="1" applyFont="1" applyBorder="1" applyAlignment="1">
      <alignment horizontal="left" vertical="center" wrapText="1"/>
      <protection/>
    </xf>
    <xf numFmtId="178" fontId="3" fillId="0" borderId="10" xfId="211" applyNumberFormat="1" applyFont="1" applyFill="1" applyBorder="1" applyAlignment="1">
      <alignment vertical="center" wrapText="1"/>
      <protection/>
    </xf>
    <xf numFmtId="0" fontId="3" fillId="0" borderId="10" xfId="112" applyNumberFormat="1" applyFont="1" applyFill="1" applyBorder="1" applyAlignment="1">
      <alignment horizontal="left" vertical="center" wrapText="1"/>
      <protection/>
    </xf>
    <xf numFmtId="0" fontId="3" fillId="0" borderId="10" xfId="112" applyNumberFormat="1" applyFont="1" applyFill="1" applyBorder="1" applyAlignment="1">
      <alignment vertical="center" wrapText="1"/>
      <protection/>
    </xf>
    <xf numFmtId="0" fontId="3" fillId="0" borderId="11" xfId="0" applyNumberFormat="1" applyFont="1" applyBorder="1" applyAlignment="1">
      <alignment horizontal="left" vertical="center" wrapText="1"/>
    </xf>
    <xf numFmtId="0" fontId="8" fillId="0" borderId="10" xfId="117" applyFont="1" applyFill="1" applyBorder="1" applyAlignment="1">
      <alignment horizontal="left" vertical="center" wrapText="1"/>
      <protection/>
    </xf>
    <xf numFmtId="178" fontId="3" fillId="0" borderId="10" xfId="0" applyNumberFormat="1" applyFont="1" applyFill="1" applyBorder="1" applyAlignment="1">
      <alignment horizontal="left" vertical="center" wrapText="1"/>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2" fillId="0" borderId="10" xfId="112" applyFont="1" applyBorder="1">
      <alignment/>
      <protection/>
    </xf>
    <xf numFmtId="0" fontId="3" fillId="0" borderId="10" xfId="0" applyFont="1" applyBorder="1" applyAlignment="1">
      <alignment/>
    </xf>
    <xf numFmtId="0" fontId="3" fillId="0" borderId="13" xfId="0" applyFont="1" applyFill="1" applyBorder="1" applyAlignment="1">
      <alignment horizontal="left" vertical="center" wrapText="1"/>
    </xf>
    <xf numFmtId="0" fontId="2" fillId="0" borderId="10" xfId="0" applyFont="1" applyBorder="1" applyAlignment="1">
      <alignment wrapText="1"/>
    </xf>
    <xf numFmtId="0" fontId="3" fillId="0" borderId="10" xfId="112" applyFont="1" applyBorder="1">
      <alignment/>
      <protection/>
    </xf>
    <xf numFmtId="178" fontId="3" fillId="0" borderId="13"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0" fontId="3" fillId="0" borderId="0" xfId="0" applyFont="1" applyBorder="1" applyAlignment="1">
      <alignment horizontal="center" vertical="center" wrapText="1"/>
    </xf>
    <xf numFmtId="0" fontId="8" fillId="0" borderId="10" xfId="96" applyFont="1" applyBorder="1">
      <alignment vertical="center"/>
      <protection/>
    </xf>
    <xf numFmtId="0" fontId="3" fillId="0" borderId="10" xfId="0" applyFont="1" applyBorder="1" applyAlignment="1">
      <alignment horizontal="left" vertical="center"/>
    </xf>
    <xf numFmtId="0" fontId="2" fillId="0" borderId="10" xfId="0" applyFont="1" applyBorder="1" applyAlignment="1">
      <alignment/>
    </xf>
    <xf numFmtId="178" fontId="3" fillId="0" borderId="13" xfId="0" applyNumberFormat="1" applyFont="1" applyFill="1" applyBorder="1" applyAlignment="1">
      <alignment vertical="center" wrapText="1"/>
    </xf>
    <xf numFmtId="0" fontId="3" fillId="0" borderId="10" xfId="0" applyNumberFormat="1" applyFont="1" applyBorder="1" applyAlignment="1">
      <alignment horizontal="center" vertical="center" wrapText="1"/>
    </xf>
    <xf numFmtId="0" fontId="3" fillId="0" borderId="13" xfId="0" applyNumberFormat="1" applyFont="1" applyFill="1" applyBorder="1" applyAlignment="1">
      <alignment horizontal="left" vertical="center" wrapText="1"/>
    </xf>
    <xf numFmtId="0" fontId="2" fillId="0" borderId="10" xfId="266" applyFont="1" applyBorder="1">
      <alignment/>
      <protection/>
    </xf>
    <xf numFmtId="0" fontId="2" fillId="0" borderId="10" xfId="266" applyFont="1" applyBorder="1" applyAlignment="1">
      <alignment wrapText="1"/>
      <protection/>
    </xf>
    <xf numFmtId="0" fontId="3" fillId="0" borderId="10" xfId="266" applyFont="1" applyBorder="1" applyAlignment="1">
      <alignment horizontal="center" vertical="center" wrapText="1"/>
      <protection/>
    </xf>
    <xf numFmtId="0" fontId="3" fillId="0" borderId="10" xfId="55" applyFont="1" applyFill="1" applyBorder="1" applyAlignment="1">
      <alignment vertical="center" wrapText="1"/>
      <protection/>
    </xf>
    <xf numFmtId="0" fontId="3" fillId="0" borderId="0" xfId="0" applyFont="1" applyFill="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center" wrapText="1"/>
    </xf>
    <xf numFmtId="0" fontId="4" fillId="0" borderId="10" xfId="0" applyFont="1" applyBorder="1" applyAlignment="1">
      <alignment wrapText="1"/>
    </xf>
    <xf numFmtId="0" fontId="3" fillId="0" borderId="10" xfId="112" applyFont="1" applyBorder="1" applyAlignment="1">
      <alignment horizontal="center" vertical="center"/>
      <protection/>
    </xf>
    <xf numFmtId="0" fontId="3" fillId="0" borderId="0" xfId="0" applyFont="1" applyFill="1" applyBorder="1" applyAlignment="1">
      <alignment horizontal="center" wrapText="1"/>
    </xf>
    <xf numFmtId="0" fontId="0"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177" fontId="6"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Font="1" applyAlignment="1">
      <alignment horizontal="center" vertical="center" wrapText="1"/>
    </xf>
    <xf numFmtId="178" fontId="2" fillId="0" borderId="10"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178" fontId="2" fillId="0" borderId="14" xfId="0" applyNumberFormat="1" applyFont="1" applyBorder="1" applyAlignment="1">
      <alignment horizontal="left" vertical="center" wrapText="1"/>
    </xf>
    <xf numFmtId="178" fontId="3" fillId="0" borderId="10" xfId="0" applyNumberFormat="1" applyFont="1" applyFill="1" applyBorder="1" applyAlignment="1">
      <alignment horizontal="center" vertical="center" wrapText="1"/>
    </xf>
    <xf numFmtId="0" fontId="8" fillId="0" borderId="10" xfId="68" applyFont="1" applyBorder="1" applyAlignment="1">
      <alignment horizontal="left" vertical="center" wrapText="1"/>
      <protection/>
    </xf>
    <xf numFmtId="0" fontId="3" fillId="0" borderId="10" xfId="104" applyFont="1" applyBorder="1" applyAlignment="1">
      <alignment horizontal="left" vertical="center" wrapText="1"/>
      <protection/>
    </xf>
    <xf numFmtId="0" fontId="8" fillId="0" borderId="10" xfId="138" applyFont="1" applyBorder="1" applyAlignment="1">
      <alignment horizontal="left" vertical="center" wrapText="1"/>
      <protection/>
    </xf>
    <xf numFmtId="0" fontId="8" fillId="0" borderId="10" xfId="179" applyFont="1" applyBorder="1" applyAlignment="1">
      <alignment horizontal="left" vertical="center" wrapText="1"/>
      <protection/>
    </xf>
    <xf numFmtId="177" fontId="8" fillId="0" borderId="10" xfId="179" applyNumberFormat="1" applyFont="1" applyBorder="1" applyAlignment="1">
      <alignment horizontal="center" vertical="center" wrapText="1"/>
      <protection/>
    </xf>
    <xf numFmtId="178" fontId="3" fillId="0" borderId="10" xfId="112" applyNumberFormat="1" applyFont="1" applyFill="1" applyBorder="1" applyAlignment="1">
      <alignment horizontal="left" vertical="center" wrapText="1"/>
      <protection/>
    </xf>
    <xf numFmtId="0" fontId="3" fillId="0" borderId="10" xfId="112" applyFont="1" applyBorder="1" applyAlignment="1">
      <alignment horizontal="center" vertical="center" wrapText="1"/>
      <protection/>
    </xf>
    <xf numFmtId="177" fontId="3" fillId="0" borderId="10" xfId="112" applyNumberFormat="1" applyFont="1" applyFill="1" applyBorder="1" applyAlignment="1">
      <alignment horizontal="center" vertical="center" wrapText="1"/>
      <protection/>
    </xf>
    <xf numFmtId="0" fontId="3" fillId="0" borderId="10" xfId="112" applyNumberFormat="1" applyFont="1" applyFill="1" applyBorder="1" applyAlignment="1">
      <alignment horizontal="center" vertical="center" wrapText="1"/>
      <protection/>
    </xf>
    <xf numFmtId="178" fontId="3" fillId="0" borderId="10" xfId="104" applyNumberFormat="1" applyFont="1" applyBorder="1" applyAlignment="1">
      <alignment horizontal="left" vertical="center" wrapText="1"/>
      <protection/>
    </xf>
    <xf numFmtId="178" fontId="3" fillId="0" borderId="10" xfId="104" applyNumberFormat="1" applyFont="1" applyBorder="1" applyAlignment="1">
      <alignment horizontal="center" vertical="center" wrapText="1"/>
      <protection/>
    </xf>
    <xf numFmtId="177" fontId="3" fillId="0" borderId="10" xfId="104" applyNumberFormat="1" applyFont="1" applyBorder="1" applyAlignment="1">
      <alignment horizontal="center" vertical="center" wrapText="1"/>
      <protection/>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78" fontId="3" fillId="0" borderId="10" xfId="112" applyNumberFormat="1" applyFont="1" applyBorder="1" applyAlignment="1">
      <alignment horizontal="left" vertical="center" wrapText="1"/>
      <protection/>
    </xf>
    <xf numFmtId="0" fontId="3" fillId="0" borderId="10" xfId="112" applyNumberFormat="1" applyFont="1" applyBorder="1" applyAlignment="1">
      <alignment horizontal="center" vertical="center" wrapText="1"/>
      <protection/>
    </xf>
    <xf numFmtId="178" fontId="8" fillId="0" borderId="10" xfId="0" applyNumberFormat="1" applyFont="1" applyBorder="1" applyAlignment="1">
      <alignment horizontal="left" vertical="center" wrapText="1"/>
    </xf>
    <xf numFmtId="0" fontId="2" fillId="0" borderId="10" xfId="0" applyFont="1" applyBorder="1" applyAlignment="1">
      <alignment vertical="center" wrapText="1"/>
    </xf>
    <xf numFmtId="178" fontId="3" fillId="0" borderId="10" xfId="112" applyNumberFormat="1" applyFont="1" applyBorder="1" applyAlignment="1">
      <alignment horizontal="center" vertical="center" wrapText="1"/>
      <protection/>
    </xf>
    <xf numFmtId="0" fontId="3" fillId="0" borderId="10" xfId="323" applyFont="1" applyFill="1" applyBorder="1" applyAlignment="1">
      <alignment vertical="center" wrapText="1"/>
      <protection/>
    </xf>
    <xf numFmtId="0" fontId="3" fillId="0" borderId="10" xfId="0" applyNumberFormat="1" applyFont="1" applyFill="1" applyBorder="1" applyAlignment="1" applyProtection="1">
      <alignment vertical="center" wrapText="1"/>
      <protection/>
    </xf>
    <xf numFmtId="177" fontId="3" fillId="0" borderId="10" xfId="0" applyNumberFormat="1" applyFont="1" applyFill="1" applyBorder="1" applyAlignment="1">
      <alignment horizontal="center" vertical="center"/>
    </xf>
    <xf numFmtId="0" fontId="3" fillId="0" borderId="15" xfId="0" applyFont="1" applyBorder="1" applyAlignment="1">
      <alignment horizontal="center" vertical="center" wrapText="1"/>
    </xf>
    <xf numFmtId="178" fontId="3" fillId="0" borderId="10" xfId="0" applyNumberFormat="1" applyFont="1" applyBorder="1" applyAlignment="1">
      <alignment vertical="center" wrapText="1"/>
    </xf>
    <xf numFmtId="178" fontId="2" fillId="0" borderId="10" xfId="0" applyNumberFormat="1" applyFont="1" applyBorder="1" applyAlignment="1">
      <alignment vertical="center" wrapText="1"/>
    </xf>
    <xf numFmtId="178" fontId="3" fillId="0" borderId="10" xfId="112" applyNumberFormat="1" applyFont="1" applyFill="1" applyBorder="1" applyAlignment="1">
      <alignment vertical="center" wrapText="1"/>
      <protection/>
    </xf>
    <xf numFmtId="178" fontId="3" fillId="0" borderId="10" xfId="266" applyNumberFormat="1" applyFont="1" applyFill="1" applyBorder="1" applyAlignment="1">
      <alignment vertical="center" wrapText="1"/>
      <protection/>
    </xf>
    <xf numFmtId="178" fontId="3" fillId="0" borderId="10" xfId="104" applyNumberFormat="1" applyFont="1" applyBorder="1" applyAlignment="1">
      <alignment vertical="center" wrapText="1"/>
      <protection/>
    </xf>
    <xf numFmtId="178" fontId="9" fillId="0" borderId="10" xfId="0" applyNumberFormat="1" applyFont="1" applyFill="1" applyBorder="1" applyAlignment="1">
      <alignment horizontal="left" vertical="center" wrapText="1"/>
    </xf>
    <xf numFmtId="178" fontId="3" fillId="0" borderId="10" xfId="112" applyNumberFormat="1" applyFont="1" applyBorder="1" applyAlignment="1">
      <alignment vertical="center" wrapText="1"/>
      <protection/>
    </xf>
    <xf numFmtId="0" fontId="8" fillId="0" borderId="10" xfId="68" applyFont="1" applyBorder="1" applyAlignment="1">
      <alignment vertical="center" wrapText="1"/>
      <protection/>
    </xf>
    <xf numFmtId="0" fontId="9" fillId="0" borderId="10" xfId="0" applyFont="1" applyBorder="1" applyAlignment="1">
      <alignment vertical="center" wrapText="1"/>
    </xf>
    <xf numFmtId="0" fontId="11" fillId="0" borderId="10" xfId="0" applyFont="1" applyFill="1" applyBorder="1" applyAlignment="1">
      <alignment vertical="center" wrapText="1"/>
    </xf>
    <xf numFmtId="0" fontId="3" fillId="24" borderId="10" xfId="112" applyFont="1" applyFill="1" applyBorder="1" applyAlignment="1">
      <alignment horizontal="center" vertical="center" wrapText="1"/>
      <protection/>
    </xf>
    <xf numFmtId="0" fontId="8" fillId="0" borderId="10" xfId="68" applyFont="1" applyBorder="1" applyAlignment="1">
      <alignment horizontal="center" vertical="center" wrapText="1"/>
      <protection/>
    </xf>
    <xf numFmtId="177" fontId="8" fillId="0" borderId="10" xfId="68" applyNumberFormat="1" applyFont="1" applyBorder="1" applyAlignment="1">
      <alignment horizontal="center" vertical="center"/>
      <protection/>
    </xf>
    <xf numFmtId="0" fontId="3" fillId="24" borderId="10" xfId="112" applyFont="1" applyFill="1" applyBorder="1" applyAlignment="1">
      <alignment horizontal="left" vertical="center" wrapText="1"/>
      <protection/>
    </xf>
    <xf numFmtId="0" fontId="3" fillId="24" borderId="10" xfId="112" applyNumberFormat="1" applyFont="1" applyFill="1" applyBorder="1" applyAlignment="1">
      <alignment horizontal="left" vertical="center" wrapText="1"/>
      <protection/>
    </xf>
    <xf numFmtId="177" fontId="3" fillId="24" borderId="10" xfId="112" applyNumberFormat="1" applyFont="1" applyFill="1" applyBorder="1" applyAlignment="1">
      <alignment horizontal="center" vertical="center" wrapText="1"/>
      <protection/>
    </xf>
    <xf numFmtId="178" fontId="3" fillId="24" borderId="10" xfId="112" applyNumberFormat="1" applyFont="1" applyFill="1" applyBorder="1" applyAlignment="1">
      <alignment horizontal="left" vertical="center" wrapText="1"/>
      <protection/>
    </xf>
    <xf numFmtId="178" fontId="3" fillId="24" borderId="10" xfId="112" applyNumberFormat="1" applyFont="1" applyFill="1" applyBorder="1" applyAlignment="1">
      <alignment horizontal="center" vertical="center" wrapText="1"/>
      <protection/>
    </xf>
    <xf numFmtId="177" fontId="8" fillId="0" borderId="10" xfId="68" applyNumberFormat="1" applyFont="1" applyFill="1" applyBorder="1" applyAlignment="1">
      <alignment horizontal="center" vertical="center" wrapText="1"/>
      <protection/>
    </xf>
    <xf numFmtId="49" fontId="3" fillId="0" borderId="10" xfId="82" applyNumberFormat="1" applyFont="1" applyFill="1" applyBorder="1" applyAlignment="1">
      <alignment horizontal="left" vertical="center" wrapText="1"/>
      <protection/>
    </xf>
    <xf numFmtId="49" fontId="3" fillId="0" borderId="10" xfId="82" applyNumberFormat="1" applyFont="1" applyBorder="1" applyAlignment="1">
      <alignment horizontal="left" vertical="center" wrapText="1"/>
      <protection/>
    </xf>
    <xf numFmtId="49" fontId="3" fillId="0" borderId="10" xfId="82" applyNumberFormat="1" applyFont="1" applyBorder="1" applyAlignment="1">
      <alignment horizontal="center" vertical="center" wrapText="1"/>
      <protection/>
    </xf>
    <xf numFmtId="177" fontId="3" fillId="0" borderId="10" xfId="82" applyNumberFormat="1" applyFont="1" applyBorder="1" applyAlignment="1">
      <alignment horizontal="center" vertical="center" wrapText="1"/>
      <protection/>
    </xf>
    <xf numFmtId="0" fontId="3" fillId="0" borderId="10" xfId="82" applyNumberFormat="1" applyFont="1" applyBorder="1" applyAlignment="1">
      <alignment horizontal="center" vertical="center" wrapText="1"/>
      <protection/>
    </xf>
    <xf numFmtId="178" fontId="3" fillId="0" borderId="10" xfId="112" applyNumberFormat="1" applyFont="1" applyFill="1" applyBorder="1" applyAlignment="1">
      <alignment horizontal="center" vertical="center" wrapText="1"/>
      <protection/>
    </xf>
    <xf numFmtId="0" fontId="3" fillId="0" borderId="10" xfId="112" applyFont="1" applyFill="1" applyBorder="1" applyAlignment="1">
      <alignment horizontal="center" vertical="center" wrapText="1"/>
      <protection/>
    </xf>
    <xf numFmtId="178" fontId="3" fillId="0" borderId="10" xfId="104" applyNumberFormat="1" applyFont="1" applyFill="1" applyBorder="1" applyAlignment="1">
      <alignment horizontal="left" vertical="center" wrapText="1"/>
      <protection/>
    </xf>
    <xf numFmtId="178" fontId="3" fillId="0" borderId="10" xfId="104" applyNumberFormat="1" applyFont="1" applyFill="1" applyBorder="1" applyAlignment="1">
      <alignment horizontal="center" vertical="center" wrapText="1"/>
      <protection/>
    </xf>
    <xf numFmtId="177" fontId="3" fillId="0" borderId="10" xfId="104" applyNumberFormat="1" applyFont="1" applyFill="1" applyBorder="1" applyAlignment="1">
      <alignment horizontal="center" vertical="center" wrapText="1"/>
      <protection/>
    </xf>
    <xf numFmtId="177" fontId="8" fillId="0" borderId="10" xfId="68" applyNumberFormat="1" applyFont="1" applyBorder="1" applyAlignment="1">
      <alignment horizontal="center" vertical="center" wrapText="1"/>
      <protection/>
    </xf>
    <xf numFmtId="49" fontId="3" fillId="0" borderId="10" xfId="0" applyNumberFormat="1" applyFont="1" applyFill="1" applyBorder="1" applyAlignment="1">
      <alignment horizontal="left" vertical="center" wrapText="1"/>
    </xf>
    <xf numFmtId="178" fontId="3" fillId="0" borderId="10" xfId="197" applyNumberFormat="1" applyFont="1" applyFill="1" applyBorder="1" applyAlignment="1">
      <alignment vertical="center" wrapText="1"/>
      <protection/>
    </xf>
    <xf numFmtId="0" fontId="3" fillId="0" borderId="10" xfId="68" applyFont="1" applyBorder="1" applyAlignment="1">
      <alignment vertical="center" wrapText="1"/>
      <protection/>
    </xf>
    <xf numFmtId="177" fontId="3" fillId="0" borderId="10" xfId="0" applyNumberFormat="1" applyFont="1" applyBorder="1" applyAlignment="1">
      <alignment vertical="center" wrapText="1"/>
    </xf>
    <xf numFmtId="178" fontId="3" fillId="0" borderId="10" xfId="104" applyNumberFormat="1" applyFont="1" applyFill="1" applyBorder="1" applyAlignment="1">
      <alignment vertical="center" wrapText="1"/>
      <protection/>
    </xf>
    <xf numFmtId="179" fontId="3" fillId="0" borderId="10" xfId="0" applyNumberFormat="1" applyFont="1" applyFill="1" applyBorder="1" applyAlignment="1">
      <alignment horizontal="center" vertical="center" wrapText="1"/>
    </xf>
    <xf numFmtId="49" fontId="9" fillId="0" borderId="10" xfId="0" applyNumberFormat="1" applyFont="1" applyFill="1" applyBorder="1" applyAlignment="1">
      <alignment vertical="center" wrapText="1"/>
    </xf>
    <xf numFmtId="0" fontId="2" fillId="0" borderId="10" xfId="0" applyFont="1" applyFill="1" applyBorder="1" applyAlignment="1">
      <alignment wrapText="1"/>
    </xf>
    <xf numFmtId="0" fontId="6" fillId="0" borderId="0" xfId="0" applyFont="1" applyAlignment="1">
      <alignment horizontal="left" vertical="center" wrapText="1"/>
    </xf>
    <xf numFmtId="0" fontId="10" fillId="0" borderId="0" xfId="0" applyFont="1" applyAlignment="1">
      <alignment horizontal="center" vertical="center" wrapText="1"/>
    </xf>
    <xf numFmtId="0" fontId="0" fillId="0" borderId="15" xfId="0" applyFont="1" applyBorder="1" applyAlignment="1">
      <alignment horizontal="left" vertical="center" wrapText="1"/>
    </xf>
    <xf numFmtId="178" fontId="2" fillId="0" borderId="10"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178" fontId="2" fillId="0" borderId="13" xfId="0" applyNumberFormat="1" applyFont="1" applyFill="1" applyBorder="1" applyAlignment="1">
      <alignment horizontal="left" vertical="center" wrapText="1"/>
    </xf>
    <xf numFmtId="178" fontId="2" fillId="0" borderId="16" xfId="0" applyNumberFormat="1" applyFont="1" applyFill="1" applyBorder="1" applyAlignment="1">
      <alignment horizontal="left" vertical="center" wrapText="1"/>
    </xf>
    <xf numFmtId="178" fontId="2" fillId="0" borderId="14" xfId="0" applyNumberFormat="1" applyFont="1" applyFill="1" applyBorder="1" applyAlignment="1">
      <alignment horizontal="left" vertical="center" wrapText="1"/>
    </xf>
    <xf numFmtId="178" fontId="2" fillId="0" borderId="13" xfId="0" applyNumberFormat="1" applyFont="1" applyBorder="1" applyAlignment="1">
      <alignment horizontal="left" vertical="center" wrapText="1"/>
    </xf>
    <xf numFmtId="178" fontId="2" fillId="0" borderId="16" xfId="0" applyNumberFormat="1" applyFont="1" applyBorder="1" applyAlignment="1">
      <alignment horizontal="left" vertical="center" wrapText="1"/>
    </xf>
    <xf numFmtId="178" fontId="2" fillId="0" borderId="14"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8" xfId="0" applyFont="1" applyFill="1" applyBorder="1" applyAlignment="1">
      <alignment horizontal="left" vertical="center" wrapText="1"/>
    </xf>
    <xf numFmtId="178" fontId="2" fillId="0" borderId="11" xfId="0" applyNumberFormat="1" applyFont="1" applyBorder="1" applyAlignment="1">
      <alignment horizontal="center" vertical="center" wrapText="1"/>
    </xf>
    <xf numFmtId="178" fontId="2" fillId="0" borderId="17"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2" xfId="0" applyFont="1" applyBorder="1" applyAlignment="1">
      <alignment horizontal="center" vertical="center" wrapText="1"/>
    </xf>
  </cellXfs>
  <cellStyles count="351">
    <cellStyle name="Normal" xfId="0"/>
    <cellStyle name="_ET_STYLE_NoName_00_" xfId="15"/>
    <cellStyle name="_ET_STYLE_NoName_00_ 2" xfId="16"/>
    <cellStyle name="_ET_STYLE_NoName_00_ 2 2" xfId="17"/>
    <cellStyle name="_ET_STYLE_NoName_00_ 2 2 2" xfId="18"/>
    <cellStyle name="_ET_STYLE_NoName_00_ 2 3" xfId="19"/>
    <cellStyle name="_ET_STYLE_NoName_00_ 3" xfId="20"/>
    <cellStyle name="_ET_STYLE_NoName_00_ 3 2" xfId="21"/>
    <cellStyle name="_ET_STYLE_NoName_00_ 3 2 2" xfId="22"/>
    <cellStyle name="_ET_STYLE_NoName_00_ 3 3" xfId="23"/>
    <cellStyle name="_ET_STYLE_NoName_00_ 4" xfId="24"/>
    <cellStyle name="_ET_STYLE_NoName_00_ 4 2" xfId="25"/>
    <cellStyle name="_ET_STYLE_NoName_00_ 5" xfId="26"/>
    <cellStyle name="_ET_STYLE_NoName_00_ 6"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Percent" xfId="46"/>
    <cellStyle name="捠壿 [0.00]_Region Orders (2)" xfId="47"/>
    <cellStyle name="标题" xfId="48"/>
    <cellStyle name="标题 1" xfId="49"/>
    <cellStyle name="标题 2" xfId="50"/>
    <cellStyle name="标题 3" xfId="51"/>
    <cellStyle name="标题 4" xfId="52"/>
    <cellStyle name="差" xfId="53"/>
    <cellStyle name="常规 10" xfId="54"/>
    <cellStyle name="常规 10 2" xfId="55"/>
    <cellStyle name="常规 10 2 2" xfId="56"/>
    <cellStyle name="常规 10 2 2 2" xfId="57"/>
    <cellStyle name="常规 10 2 3" xfId="58"/>
    <cellStyle name="常规 10 3" xfId="59"/>
    <cellStyle name="常规 10 3 2" xfId="60"/>
    <cellStyle name="常规 10 3 2 2" xfId="61"/>
    <cellStyle name="常规 10 3 3" xfId="62"/>
    <cellStyle name="常规 10 4" xfId="63"/>
    <cellStyle name="常规 10 4 2" xfId="64"/>
    <cellStyle name="常规 10 5" xfId="65"/>
    <cellStyle name="常规 10 6" xfId="66"/>
    <cellStyle name="常规 10 7" xfId="67"/>
    <cellStyle name="常规 11" xfId="68"/>
    <cellStyle name="常规 11 2" xfId="69"/>
    <cellStyle name="常规 11 2 2" xfId="70"/>
    <cellStyle name="常规 11 2 2 2" xfId="71"/>
    <cellStyle name="常规 11 2 3" xfId="72"/>
    <cellStyle name="常规 11 3" xfId="73"/>
    <cellStyle name="常规 11 3 2" xfId="74"/>
    <cellStyle name="常规 11 3 2 2" xfId="75"/>
    <cellStyle name="常规 11 3 3" xfId="76"/>
    <cellStyle name="常规 11 4" xfId="77"/>
    <cellStyle name="常规 11 4 2" xfId="78"/>
    <cellStyle name="常规 11 5" xfId="79"/>
    <cellStyle name="常规 11 6" xfId="80"/>
    <cellStyle name="常规 11 7" xfId="81"/>
    <cellStyle name="常规 12" xfId="82"/>
    <cellStyle name="常规 12 2" xfId="83"/>
    <cellStyle name="常规 12 2 2" xfId="84"/>
    <cellStyle name="常规 12 2 2 2" xfId="85"/>
    <cellStyle name="常规 12 2 3" xfId="86"/>
    <cellStyle name="常规 12 3" xfId="87"/>
    <cellStyle name="常规 12 3 2" xfId="88"/>
    <cellStyle name="常规 12 3 2 2" xfId="89"/>
    <cellStyle name="常规 12 3 3" xfId="90"/>
    <cellStyle name="常规 12 4" xfId="91"/>
    <cellStyle name="常规 12 4 2" xfId="92"/>
    <cellStyle name="常规 12 5" xfId="93"/>
    <cellStyle name="常规 12 6" xfId="94"/>
    <cellStyle name="常规 12 7" xfId="95"/>
    <cellStyle name="常规 13" xfId="96"/>
    <cellStyle name="常规 13 2" xfId="97"/>
    <cellStyle name="常规 13 3" xfId="98"/>
    <cellStyle name="常规 14" xfId="99"/>
    <cellStyle name="常规 14 2" xfId="100"/>
    <cellStyle name="常规 15" xfId="101"/>
    <cellStyle name="常规 16" xfId="102"/>
    <cellStyle name="常规 17" xfId="103"/>
    <cellStyle name="常规 18" xfId="104"/>
    <cellStyle name="常规 2" xfId="105"/>
    <cellStyle name="常规 2 10" xfId="106"/>
    <cellStyle name="常规 2 11" xfId="107"/>
    <cellStyle name="常规 2 12" xfId="108"/>
    <cellStyle name="常规 2 13" xfId="109"/>
    <cellStyle name="常规 2 14" xfId="110"/>
    <cellStyle name="常规 2 15" xfId="111"/>
    <cellStyle name="常规 2 2" xfId="112"/>
    <cellStyle name="常规 2 2 2" xfId="113"/>
    <cellStyle name="常规 2 2 2 2" xfId="114"/>
    <cellStyle name="常规 2 2 3" xfId="115"/>
    <cellStyle name="常规 2 2 4" xfId="116"/>
    <cellStyle name="常规 2 3" xfId="117"/>
    <cellStyle name="常规 2 3 2" xfId="118"/>
    <cellStyle name="常规 2 3 2 2" xfId="119"/>
    <cellStyle name="常规 2 3 2 2 2" xfId="120"/>
    <cellStyle name="常规 2 3 2 3" xfId="121"/>
    <cellStyle name="常规 2 3 3" xfId="122"/>
    <cellStyle name="常规 2 3 3 2" xfId="123"/>
    <cellStyle name="常规 2 3 3 2 2" xfId="124"/>
    <cellStyle name="常规 2 3 3 3" xfId="125"/>
    <cellStyle name="常规 2 3 3 4" xfId="126"/>
    <cellStyle name="常规 2 3 4" xfId="127"/>
    <cellStyle name="常规 2 3 4 2" xfId="128"/>
    <cellStyle name="常规 2 3 4 2 2" xfId="129"/>
    <cellStyle name="常规 2 3 4 3" xfId="130"/>
    <cellStyle name="常规 2 3 4 4" xfId="131"/>
    <cellStyle name="常规 2 3 5" xfId="132"/>
    <cellStyle name="常规 2 3 5 2" xfId="133"/>
    <cellStyle name="常规 2 3 5 3" xfId="134"/>
    <cellStyle name="常规 2 3 6" xfId="135"/>
    <cellStyle name="常规 2 3 7" xfId="136"/>
    <cellStyle name="常规 2 3 8" xfId="137"/>
    <cellStyle name="常规 2 4" xfId="138"/>
    <cellStyle name="常规 2 4 2" xfId="139"/>
    <cellStyle name="常规 2 4 2 2" xfId="140"/>
    <cellStyle name="常规 2 4 3" xfId="141"/>
    <cellStyle name="常规 2 4 4" xfId="142"/>
    <cellStyle name="常规 2 5" xfId="143"/>
    <cellStyle name="常规 2 5 2" xfId="144"/>
    <cellStyle name="常规 2 5 2 2" xfId="145"/>
    <cellStyle name="常规 2 5 3" xfId="146"/>
    <cellStyle name="常规 2 6" xfId="147"/>
    <cellStyle name="常规 2 6 2" xfId="148"/>
    <cellStyle name="常规 2 6 2 2" xfId="149"/>
    <cellStyle name="常规 2 6 3" xfId="150"/>
    <cellStyle name="常规 2 7" xfId="151"/>
    <cellStyle name="常规 2 7 2" xfId="152"/>
    <cellStyle name="常规 2 7 2 2" xfId="153"/>
    <cellStyle name="常规 2 7 3" xfId="154"/>
    <cellStyle name="常规 2 8" xfId="155"/>
    <cellStyle name="常规 2 8 2" xfId="156"/>
    <cellStyle name="常规 2 8 2 2" xfId="157"/>
    <cellStyle name="常规 2 8 3" xfId="158"/>
    <cellStyle name="常规 2 9" xfId="159"/>
    <cellStyle name="常规 2 9 2" xfId="160"/>
    <cellStyle name="常规 26" xfId="161"/>
    <cellStyle name="常规 26 2" xfId="162"/>
    <cellStyle name="常规 26 2 2" xfId="163"/>
    <cellStyle name="常规 26 2 2 2" xfId="164"/>
    <cellStyle name="常规 26 3" xfId="165"/>
    <cellStyle name="常规 26 3 2" xfId="166"/>
    <cellStyle name="常规 26 3 2 2" xfId="167"/>
    <cellStyle name="常规 26 3 3" xfId="168"/>
    <cellStyle name="常规 26 4" xfId="169"/>
    <cellStyle name="常规 26 4 2" xfId="170"/>
    <cellStyle name="常规 26 4 2 2" xfId="171"/>
    <cellStyle name="常规 26 4 3" xfId="172"/>
    <cellStyle name="常规 26 5" xfId="173"/>
    <cellStyle name="常规 26 5 2" xfId="174"/>
    <cellStyle name="常规 26 6" xfId="175"/>
    <cellStyle name="常规 26 7" xfId="176"/>
    <cellStyle name="常规 26 8" xfId="177"/>
    <cellStyle name="常规 3" xfId="178"/>
    <cellStyle name="常规 3 2" xfId="179"/>
    <cellStyle name="常规 3 2 2" xfId="180"/>
    <cellStyle name="常规 3 2 2 2" xfId="181"/>
    <cellStyle name="常规 3 2 3" xfId="182"/>
    <cellStyle name="常规 3 2 4" xfId="183"/>
    <cellStyle name="常规 3 3" xfId="184"/>
    <cellStyle name="常规 3 3 2" xfId="185"/>
    <cellStyle name="常规 3 3 2 2" xfId="186"/>
    <cellStyle name="常规 3 3 3" xfId="187"/>
    <cellStyle name="常规 3 4" xfId="188"/>
    <cellStyle name="常规 3 4 2" xfId="189"/>
    <cellStyle name="常规 3 4 2 2" xfId="190"/>
    <cellStyle name="常规 3 4 3" xfId="191"/>
    <cellStyle name="常规 3 5" xfId="192"/>
    <cellStyle name="常规 3 5 2" xfId="193"/>
    <cellStyle name="常规 3 6" xfId="194"/>
    <cellStyle name="常规 3 7" xfId="195"/>
    <cellStyle name="常规 3 8" xfId="196"/>
    <cellStyle name="常规 31" xfId="197"/>
    <cellStyle name="常规 31 2" xfId="198"/>
    <cellStyle name="常规 31 2 2" xfId="199"/>
    <cellStyle name="常规 31 2 2 2" xfId="200"/>
    <cellStyle name="常规 31 2 3" xfId="201"/>
    <cellStyle name="常规 31 3" xfId="202"/>
    <cellStyle name="常规 31 3 2" xfId="203"/>
    <cellStyle name="常规 31 3 2 2" xfId="204"/>
    <cellStyle name="常规 31 3 3" xfId="205"/>
    <cellStyle name="常规 31 4" xfId="206"/>
    <cellStyle name="常规 31 4 2" xfId="207"/>
    <cellStyle name="常规 31 5" xfId="208"/>
    <cellStyle name="常规 31 6" xfId="209"/>
    <cellStyle name="常规 31 7" xfId="210"/>
    <cellStyle name="常规 34" xfId="211"/>
    <cellStyle name="常规 34 2" xfId="212"/>
    <cellStyle name="常规 34 2 2" xfId="213"/>
    <cellStyle name="常规 34 2 2 2" xfId="214"/>
    <cellStyle name="常规 34 2 3" xfId="215"/>
    <cellStyle name="常规 34 3" xfId="216"/>
    <cellStyle name="常规 34 3 2" xfId="217"/>
    <cellStyle name="常规 34 3 2 2" xfId="218"/>
    <cellStyle name="常规 34 3 3" xfId="219"/>
    <cellStyle name="常规 34 4" xfId="220"/>
    <cellStyle name="常规 34 4 2" xfId="221"/>
    <cellStyle name="常规 34 5" xfId="222"/>
    <cellStyle name="常规 34 6" xfId="223"/>
    <cellStyle name="常规 4" xfId="224"/>
    <cellStyle name="常规 4 10" xfId="225"/>
    <cellStyle name="常规 4 11" xfId="226"/>
    <cellStyle name="常规 4 12" xfId="227"/>
    <cellStyle name="常规 4 2" xfId="228"/>
    <cellStyle name="常规 4 2 2" xfId="229"/>
    <cellStyle name="常规 4 2 2 2" xfId="230"/>
    <cellStyle name="常规 4 2 3" xfId="231"/>
    <cellStyle name="常规 4 3" xfId="232"/>
    <cellStyle name="常规 4 3 2" xfId="233"/>
    <cellStyle name="常规 4 3 2 2" xfId="234"/>
    <cellStyle name="常规 4 3 3" xfId="235"/>
    <cellStyle name="常规 4 4" xfId="236"/>
    <cellStyle name="常规 4 4 2" xfId="237"/>
    <cellStyle name="常规 4 4 2 2" xfId="238"/>
    <cellStyle name="常规 4 4 3" xfId="239"/>
    <cellStyle name="常规 4 5" xfId="240"/>
    <cellStyle name="常规 4 5 2" xfId="241"/>
    <cellStyle name="常规 4 5 2 2" xfId="242"/>
    <cellStyle name="常规 4 5 3" xfId="243"/>
    <cellStyle name="常规 4 6" xfId="244"/>
    <cellStyle name="常规 4 6 2" xfId="245"/>
    <cellStyle name="常规 4 7" xfId="246"/>
    <cellStyle name="常规 4 8" xfId="247"/>
    <cellStyle name="常规 4 9" xfId="248"/>
    <cellStyle name="常规 5" xfId="249"/>
    <cellStyle name="常规 5 2" xfId="250"/>
    <cellStyle name="常规 5 2 2" xfId="251"/>
    <cellStyle name="常规 5 2 2 2" xfId="252"/>
    <cellStyle name="常规 5 3" xfId="253"/>
    <cellStyle name="常规 5 3 2" xfId="254"/>
    <cellStyle name="常规 5 3 2 2" xfId="255"/>
    <cellStyle name="常规 5 3 3" xfId="256"/>
    <cellStyle name="常规 5 4" xfId="257"/>
    <cellStyle name="常规 5 4 2" xfId="258"/>
    <cellStyle name="常规 5 4 2 2" xfId="259"/>
    <cellStyle name="常规 5 4 3" xfId="260"/>
    <cellStyle name="常规 5 5" xfId="261"/>
    <cellStyle name="常规 5 5 2" xfId="262"/>
    <cellStyle name="常规 5 6" xfId="263"/>
    <cellStyle name="常规 5 7" xfId="264"/>
    <cellStyle name="常规 5 8" xfId="265"/>
    <cellStyle name="常规 6" xfId="266"/>
    <cellStyle name="常规 6 10" xfId="267"/>
    <cellStyle name="常规 6 11" xfId="268"/>
    <cellStyle name="常规 6 2" xfId="269"/>
    <cellStyle name="常规 6 2 2" xfId="270"/>
    <cellStyle name="常规 6 2 2 2" xfId="271"/>
    <cellStyle name="常规 6 2 3" xfId="272"/>
    <cellStyle name="常规 6 2 4" xfId="273"/>
    <cellStyle name="常规 6 3" xfId="274"/>
    <cellStyle name="常规 6 3 2" xfId="275"/>
    <cellStyle name="常规 6 3 2 2" xfId="276"/>
    <cellStyle name="常规 6 3 3" xfId="277"/>
    <cellStyle name="常规 6 4" xfId="278"/>
    <cellStyle name="常规 6 4 2" xfId="279"/>
    <cellStyle name="常规 6 4 2 2" xfId="280"/>
    <cellStyle name="常规 6 4 3" xfId="281"/>
    <cellStyle name="常规 6 5" xfId="282"/>
    <cellStyle name="常规 6 5 2" xfId="283"/>
    <cellStyle name="常规 6 5 2 2" xfId="284"/>
    <cellStyle name="常规 6 5 3" xfId="285"/>
    <cellStyle name="常规 6 6" xfId="286"/>
    <cellStyle name="常规 6 6 2" xfId="287"/>
    <cellStyle name="常规 6 7" xfId="288"/>
    <cellStyle name="常规 6 8" xfId="289"/>
    <cellStyle name="常规 6 9" xfId="290"/>
    <cellStyle name="常规 7" xfId="291"/>
    <cellStyle name="常规 7 2" xfId="292"/>
    <cellStyle name="常规 7 2 2" xfId="293"/>
    <cellStyle name="常规 7 2 2 2" xfId="294"/>
    <cellStyle name="常规 7 2 3" xfId="295"/>
    <cellStyle name="常规 7 3" xfId="296"/>
    <cellStyle name="常规 7 3 2" xfId="297"/>
    <cellStyle name="常规 7 4" xfId="298"/>
    <cellStyle name="常规 7 5" xfId="299"/>
    <cellStyle name="常规 7 6" xfId="300"/>
    <cellStyle name="常规 8" xfId="301"/>
    <cellStyle name="常规 8 2" xfId="302"/>
    <cellStyle name="常规 8 2 2" xfId="303"/>
    <cellStyle name="常规 8 2 2 2" xfId="304"/>
    <cellStyle name="常规 8 2 3" xfId="305"/>
    <cellStyle name="常规 8 3" xfId="306"/>
    <cellStyle name="常规 8 3 2" xfId="307"/>
    <cellStyle name="常规 8 3 2 2" xfId="308"/>
    <cellStyle name="常规 8 3 3" xfId="309"/>
    <cellStyle name="常规 8 4" xfId="310"/>
    <cellStyle name="常规 8 4 2" xfId="311"/>
    <cellStyle name="常规 8 5" xfId="312"/>
    <cellStyle name="常规 8 6" xfId="313"/>
    <cellStyle name="常规 8 7" xfId="314"/>
    <cellStyle name="常规 9" xfId="315"/>
    <cellStyle name="常规 9 2" xfId="316"/>
    <cellStyle name="常规 9 2 2" xfId="317"/>
    <cellStyle name="常规 9 3" xfId="318"/>
    <cellStyle name="常规 9 3 2" xfId="319"/>
    <cellStyle name="常规 9 4" xfId="320"/>
    <cellStyle name="常规 9 5" xfId="321"/>
    <cellStyle name="常规 9 6" xfId="322"/>
    <cellStyle name="常规_Sheet1" xfId="323"/>
    <cellStyle name="Hyperlink" xfId="324"/>
    <cellStyle name="好" xfId="325"/>
    <cellStyle name="汇总" xfId="326"/>
    <cellStyle name="Currency" xfId="327"/>
    <cellStyle name="Currency [0]" xfId="328"/>
    <cellStyle name="计算" xfId="329"/>
    <cellStyle name="检查单元格" xfId="330"/>
    <cellStyle name="解释性文本" xfId="331"/>
    <cellStyle name="警告文本" xfId="332"/>
    <cellStyle name="链接单元格" xfId="333"/>
    <cellStyle name="Comma" xfId="334"/>
    <cellStyle name="Comma [0]" xfId="335"/>
    <cellStyle name="强调文字颜色 1" xfId="336"/>
    <cellStyle name="强调文字颜色 2" xfId="337"/>
    <cellStyle name="强调文字颜色 3" xfId="338"/>
    <cellStyle name="强调文字颜色 4" xfId="339"/>
    <cellStyle name="强调文字颜色 5" xfId="340"/>
    <cellStyle name="强调文字颜色 6" xfId="341"/>
    <cellStyle name="适中" xfId="342"/>
    <cellStyle name="输出" xfId="343"/>
    <cellStyle name="输入" xfId="344"/>
    <cellStyle name="样式 1" xfId="345"/>
    <cellStyle name="样式 1 2" xfId="346"/>
    <cellStyle name="样式 1 2 2" xfId="347"/>
    <cellStyle name="样式 1 2 2 2" xfId="348"/>
    <cellStyle name="样式 1 2 3" xfId="349"/>
    <cellStyle name="样式 1 3" xfId="350"/>
    <cellStyle name="样式 1 3 2" xfId="351"/>
    <cellStyle name="样式 1 3 2 2" xfId="352"/>
    <cellStyle name="样式 1 3 3" xfId="353"/>
    <cellStyle name="样式 1 4" xfId="354"/>
    <cellStyle name="样式 1 4 2" xfId="355"/>
    <cellStyle name="样式 1 4 2 2" xfId="356"/>
    <cellStyle name="样式 1 4 3" xfId="357"/>
    <cellStyle name="样式 1 5" xfId="358"/>
    <cellStyle name="样式 1 5 2" xfId="359"/>
    <cellStyle name="样式 1 6" xfId="360"/>
    <cellStyle name="样式 1 7" xfId="361"/>
    <cellStyle name="样式 1 8" xfId="362"/>
    <cellStyle name="Followed Hyperlink" xfId="363"/>
    <cellStyle name="注释" xfId="3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pane ySplit="5" topLeftCell="A6" activePane="bottomLeft" state="frozen"/>
      <selection pane="topLeft" activeCell="A1" sqref="A1"/>
      <selection pane="bottomLeft" activeCell="E11" sqref="E11"/>
    </sheetView>
  </sheetViews>
  <sheetFormatPr defaultColWidth="9.00390625" defaultRowHeight="14.25"/>
  <cols>
    <col min="1" max="1" width="2.875" style="110" customWidth="1"/>
    <col min="2" max="2" width="11.50390625" style="14" customWidth="1"/>
    <col min="3" max="4" width="9.375" style="14" customWidth="1"/>
    <col min="5" max="5" width="34.875" style="14" customWidth="1"/>
    <col min="6" max="6" width="4.625" style="111" customWidth="1"/>
    <col min="7" max="7" width="10.25390625" style="112" customWidth="1"/>
    <col min="8" max="9" width="9.625" style="112" customWidth="1"/>
    <col min="10" max="10" width="15.375" style="107" customWidth="1"/>
    <col min="11" max="11" width="11.375" style="110" customWidth="1"/>
    <col min="12" max="12" width="4.875" style="110" customWidth="1"/>
    <col min="13" max="13" width="33.50390625" style="110" customWidth="1"/>
    <col min="14" max="16384" width="9.00390625" style="110" customWidth="1"/>
  </cols>
  <sheetData>
    <row r="1" spans="1:2" ht="19.5" customHeight="1">
      <c r="A1" s="181" t="s">
        <v>816</v>
      </c>
      <c r="B1" s="181"/>
    </row>
    <row r="2" spans="1:10" ht="30.75" customHeight="1">
      <c r="A2" s="182" t="s">
        <v>45</v>
      </c>
      <c r="B2" s="182"/>
      <c r="C2" s="182"/>
      <c r="D2" s="182"/>
      <c r="E2" s="182"/>
      <c r="F2" s="182"/>
      <c r="G2" s="182"/>
      <c r="H2" s="182"/>
      <c r="I2" s="182"/>
      <c r="J2" s="182"/>
    </row>
    <row r="3" spans="1:10" s="104" customFormat="1" ht="20.25" customHeight="1">
      <c r="A3" s="113"/>
      <c r="B3" s="183"/>
      <c r="C3" s="183"/>
      <c r="D3" s="183"/>
      <c r="E3" s="183"/>
      <c r="F3" s="113"/>
      <c r="G3" s="114"/>
      <c r="H3" s="114"/>
      <c r="I3" s="114"/>
      <c r="J3" s="142"/>
    </row>
    <row r="4" spans="1:12" s="105" customFormat="1" ht="21" customHeight="1">
      <c r="A4" s="184" t="s">
        <v>46</v>
      </c>
      <c r="B4" s="184" t="s">
        <v>47</v>
      </c>
      <c r="C4" s="184" t="s">
        <v>48</v>
      </c>
      <c r="D4" s="198" t="s">
        <v>49</v>
      </c>
      <c r="E4" s="184" t="s">
        <v>50</v>
      </c>
      <c r="F4" s="184" t="s">
        <v>51</v>
      </c>
      <c r="G4" s="185" t="s">
        <v>52</v>
      </c>
      <c r="H4" s="187" t="s">
        <v>53</v>
      </c>
      <c r="I4" s="184" t="s">
        <v>54</v>
      </c>
      <c r="J4" s="184"/>
      <c r="K4" s="194" t="s">
        <v>55</v>
      </c>
      <c r="L4" s="196" t="s">
        <v>56</v>
      </c>
    </row>
    <row r="5" spans="1:12" s="105" customFormat="1" ht="39" customHeight="1">
      <c r="A5" s="184"/>
      <c r="B5" s="184"/>
      <c r="C5" s="184"/>
      <c r="D5" s="199"/>
      <c r="E5" s="184"/>
      <c r="F5" s="184"/>
      <c r="G5" s="186"/>
      <c r="H5" s="187"/>
      <c r="I5" s="16" t="s">
        <v>57</v>
      </c>
      <c r="J5" s="115" t="s">
        <v>58</v>
      </c>
      <c r="K5" s="195"/>
      <c r="L5" s="196"/>
    </row>
    <row r="6" spans="1:12" s="106" customFormat="1" ht="25.5" customHeight="1">
      <c r="A6" s="116"/>
      <c r="B6" s="191" t="s">
        <v>59</v>
      </c>
      <c r="C6" s="192"/>
      <c r="D6" s="193"/>
      <c r="E6" s="116"/>
      <c r="F6" s="116"/>
      <c r="G6" s="16">
        <f>SUM(G7,G51)</f>
        <v>25377790.76</v>
      </c>
      <c r="H6" s="16">
        <f>SUM(H7,H51)</f>
        <v>9442646</v>
      </c>
      <c r="I6" s="16">
        <f>SUM(I7,I51)</f>
        <v>2982276.2</v>
      </c>
      <c r="J6" s="143"/>
      <c r="K6" s="19"/>
      <c r="L6" s="19"/>
    </row>
    <row r="7" spans="1:12" s="105" customFormat="1" ht="25.5" customHeight="1">
      <c r="A7" s="115" t="s">
        <v>60</v>
      </c>
      <c r="B7" s="191" t="s">
        <v>61</v>
      </c>
      <c r="C7" s="192"/>
      <c r="D7" s="193"/>
      <c r="E7" s="115"/>
      <c r="F7" s="115"/>
      <c r="G7" s="16">
        <f>SUM(G8,G18,G20,G27,G30,G38,G47)</f>
        <v>1623389.66</v>
      </c>
      <c r="H7" s="16"/>
      <c r="I7" s="16">
        <f>SUM(I8,I18,I20,I27,I30,I38,I47)</f>
        <v>216117.1</v>
      </c>
      <c r="J7" s="144"/>
      <c r="K7" s="15"/>
      <c r="L7" s="15"/>
    </row>
    <row r="8" spans="1:12" s="105" customFormat="1" ht="25.5" customHeight="1">
      <c r="A8" s="188" t="s">
        <v>62</v>
      </c>
      <c r="B8" s="189"/>
      <c r="C8" s="190"/>
      <c r="D8" s="117"/>
      <c r="E8" s="115"/>
      <c r="F8" s="115"/>
      <c r="G8" s="16">
        <f>SUM(G9:G17)</f>
        <v>372134.1</v>
      </c>
      <c r="H8" s="16"/>
      <c r="I8" s="16">
        <f>SUM(I9:I17)</f>
        <v>35247.1</v>
      </c>
      <c r="J8" s="144"/>
      <c r="K8" s="15"/>
      <c r="L8" s="15"/>
    </row>
    <row r="9" spans="1:12" s="105" customFormat="1" ht="57.75" customHeight="1">
      <c r="A9" s="21">
        <v>1</v>
      </c>
      <c r="B9" s="77" t="s">
        <v>63</v>
      </c>
      <c r="C9" s="33" t="s">
        <v>64</v>
      </c>
      <c r="D9" s="77" t="s">
        <v>65</v>
      </c>
      <c r="E9" s="77" t="s">
        <v>66</v>
      </c>
      <c r="F9" s="118" t="s">
        <v>67</v>
      </c>
      <c r="G9" s="60">
        <v>247019</v>
      </c>
      <c r="H9" s="60"/>
      <c r="I9" s="60">
        <v>10000</v>
      </c>
      <c r="J9" s="31" t="s">
        <v>68</v>
      </c>
      <c r="K9" s="31" t="s">
        <v>69</v>
      </c>
      <c r="L9" s="15"/>
    </row>
    <row r="10" spans="1:12" s="105" customFormat="1" ht="89.25" customHeight="1">
      <c r="A10" s="21">
        <v>2</v>
      </c>
      <c r="B10" s="41" t="s">
        <v>70</v>
      </c>
      <c r="C10" s="41" t="s">
        <v>71</v>
      </c>
      <c r="D10" s="41" t="s">
        <v>72</v>
      </c>
      <c r="E10" s="41" t="s">
        <v>73</v>
      </c>
      <c r="F10" s="118" t="s">
        <v>74</v>
      </c>
      <c r="G10" s="60">
        <v>95731</v>
      </c>
      <c r="H10" s="60"/>
      <c r="I10" s="60">
        <v>3000</v>
      </c>
      <c r="J10" s="41" t="s">
        <v>75</v>
      </c>
      <c r="K10" s="41" t="s">
        <v>72</v>
      </c>
      <c r="L10" s="15"/>
    </row>
    <row r="11" spans="1:12" s="107" customFormat="1" ht="77.25" customHeight="1">
      <c r="A11" s="21">
        <v>3</v>
      </c>
      <c r="B11" s="33" t="s">
        <v>76</v>
      </c>
      <c r="C11" s="33" t="s">
        <v>77</v>
      </c>
      <c r="D11" s="33" t="s">
        <v>78</v>
      </c>
      <c r="E11" s="33" t="s">
        <v>79</v>
      </c>
      <c r="F11" s="116" t="s">
        <v>80</v>
      </c>
      <c r="G11" s="20">
        <v>17218</v>
      </c>
      <c r="H11" s="20"/>
      <c r="I11" s="20">
        <v>11081</v>
      </c>
      <c r="J11" s="143" t="s">
        <v>81</v>
      </c>
      <c r="K11" s="28" t="s">
        <v>82</v>
      </c>
      <c r="L11" s="28"/>
    </row>
    <row r="12" spans="1:12" s="107" customFormat="1" ht="51.75" customHeight="1">
      <c r="A12" s="21">
        <v>4</v>
      </c>
      <c r="B12" s="119" t="s">
        <v>83</v>
      </c>
      <c r="C12" s="33" t="s">
        <v>84</v>
      </c>
      <c r="D12" s="77" t="s">
        <v>85</v>
      </c>
      <c r="E12" s="33" t="s">
        <v>86</v>
      </c>
      <c r="F12" s="92">
        <v>2019</v>
      </c>
      <c r="G12" s="20">
        <v>3000</v>
      </c>
      <c r="H12" s="20"/>
      <c r="I12" s="20">
        <v>3000</v>
      </c>
      <c r="J12" s="143" t="s">
        <v>87</v>
      </c>
      <c r="K12" s="33" t="s">
        <v>84</v>
      </c>
      <c r="L12" s="28"/>
    </row>
    <row r="13" spans="1:12" s="107" customFormat="1" ht="46.5" customHeight="1">
      <c r="A13" s="21">
        <v>5</v>
      </c>
      <c r="B13" s="120" t="s">
        <v>88</v>
      </c>
      <c r="C13" s="18" t="s">
        <v>89</v>
      </c>
      <c r="D13" s="18" t="s">
        <v>78</v>
      </c>
      <c r="E13" s="28" t="s">
        <v>90</v>
      </c>
      <c r="F13" s="19">
        <v>2019</v>
      </c>
      <c r="G13" s="20">
        <v>2666.1</v>
      </c>
      <c r="H13" s="20"/>
      <c r="I13" s="20">
        <v>2666.1</v>
      </c>
      <c r="J13" s="28" t="s">
        <v>91</v>
      </c>
      <c r="K13" s="18" t="s">
        <v>89</v>
      </c>
      <c r="L13" s="28"/>
    </row>
    <row r="14" spans="1:12" s="107" customFormat="1" ht="57" customHeight="1">
      <c r="A14" s="21">
        <v>6</v>
      </c>
      <c r="B14" s="28" t="s">
        <v>92</v>
      </c>
      <c r="C14" s="18" t="s">
        <v>93</v>
      </c>
      <c r="D14" s="18" t="s">
        <v>72</v>
      </c>
      <c r="E14" s="28" t="s">
        <v>94</v>
      </c>
      <c r="F14" s="19" t="s">
        <v>95</v>
      </c>
      <c r="G14" s="20">
        <v>2500</v>
      </c>
      <c r="H14" s="20"/>
      <c r="I14" s="20">
        <v>2500</v>
      </c>
      <c r="J14" s="28" t="s">
        <v>91</v>
      </c>
      <c r="K14" s="18" t="s">
        <v>72</v>
      </c>
      <c r="L14" s="28"/>
    </row>
    <row r="15" spans="1:12" s="107" customFormat="1" ht="65.25" customHeight="1">
      <c r="A15" s="21">
        <v>7</v>
      </c>
      <c r="B15" s="28" t="s">
        <v>96</v>
      </c>
      <c r="C15" s="18" t="s">
        <v>97</v>
      </c>
      <c r="D15" s="18" t="s">
        <v>72</v>
      </c>
      <c r="E15" s="28" t="s">
        <v>98</v>
      </c>
      <c r="F15" s="19" t="s">
        <v>80</v>
      </c>
      <c r="G15" s="20">
        <v>2000</v>
      </c>
      <c r="H15" s="20"/>
      <c r="I15" s="20">
        <v>1000</v>
      </c>
      <c r="J15" s="28" t="s">
        <v>99</v>
      </c>
      <c r="K15" s="18" t="s">
        <v>72</v>
      </c>
      <c r="L15" s="28"/>
    </row>
    <row r="16" spans="1:12" s="107" customFormat="1" ht="55.5" customHeight="1">
      <c r="A16" s="21">
        <v>8</v>
      </c>
      <c r="B16" s="121" t="s">
        <v>100</v>
      </c>
      <c r="C16" s="24" t="s">
        <v>101</v>
      </c>
      <c r="D16" s="24" t="s">
        <v>102</v>
      </c>
      <c r="E16" s="122" t="s">
        <v>103</v>
      </c>
      <c r="F16" s="92">
        <v>2019</v>
      </c>
      <c r="G16" s="123">
        <v>1000</v>
      </c>
      <c r="H16" s="123"/>
      <c r="I16" s="123">
        <v>1000</v>
      </c>
      <c r="J16" s="25" t="s">
        <v>91</v>
      </c>
      <c r="K16" s="28" t="s">
        <v>101</v>
      </c>
      <c r="L16" s="28"/>
    </row>
    <row r="17" spans="1:12" s="107" customFormat="1" ht="58.5" customHeight="1">
      <c r="A17" s="21">
        <v>9</v>
      </c>
      <c r="B17" s="121" t="s">
        <v>104</v>
      </c>
      <c r="C17" s="24" t="s">
        <v>101</v>
      </c>
      <c r="D17" s="24" t="s">
        <v>105</v>
      </c>
      <c r="E17" s="24" t="s">
        <v>106</v>
      </c>
      <c r="F17" s="92">
        <v>2019</v>
      </c>
      <c r="G17" s="123">
        <v>1000</v>
      </c>
      <c r="H17" s="123"/>
      <c r="I17" s="123">
        <v>1000</v>
      </c>
      <c r="J17" s="25" t="s">
        <v>91</v>
      </c>
      <c r="K17" s="28" t="s">
        <v>101</v>
      </c>
      <c r="L17" s="28"/>
    </row>
    <row r="18" spans="1:12" s="105" customFormat="1" ht="25.5" customHeight="1">
      <c r="A18" s="188" t="s">
        <v>107</v>
      </c>
      <c r="B18" s="189"/>
      <c r="C18" s="190"/>
      <c r="D18" s="117"/>
      <c r="E18" s="115"/>
      <c r="F18" s="115"/>
      <c r="G18" s="16">
        <f>SUM(G19)</f>
        <v>1800</v>
      </c>
      <c r="H18" s="16"/>
      <c r="I18" s="16">
        <f>SUM(I19)</f>
        <v>1000</v>
      </c>
      <c r="J18" s="144"/>
      <c r="K18" s="15"/>
      <c r="L18" s="15"/>
    </row>
    <row r="19" spans="1:12" s="107" customFormat="1" ht="78.75" customHeight="1">
      <c r="A19" s="49">
        <v>10</v>
      </c>
      <c r="B19" s="120" t="s">
        <v>108</v>
      </c>
      <c r="C19" s="18" t="s">
        <v>109</v>
      </c>
      <c r="D19" s="18" t="s">
        <v>110</v>
      </c>
      <c r="E19" s="28" t="s">
        <v>111</v>
      </c>
      <c r="F19" s="19" t="s">
        <v>112</v>
      </c>
      <c r="G19" s="20">
        <v>1800</v>
      </c>
      <c r="H19" s="20"/>
      <c r="I19" s="20">
        <v>1000</v>
      </c>
      <c r="J19" s="28" t="s">
        <v>113</v>
      </c>
      <c r="K19" s="28" t="s">
        <v>114</v>
      </c>
      <c r="L19" s="28"/>
    </row>
    <row r="20" spans="1:12" s="105" customFormat="1" ht="25.5" customHeight="1">
      <c r="A20" s="188" t="s">
        <v>115</v>
      </c>
      <c r="B20" s="189"/>
      <c r="C20" s="190"/>
      <c r="D20" s="117"/>
      <c r="E20" s="115"/>
      <c r="F20" s="115"/>
      <c r="G20" s="16">
        <f>SUM(G21:G26)</f>
        <v>157125</v>
      </c>
      <c r="H20" s="16"/>
      <c r="I20" s="16">
        <f>SUM(I21:I26)</f>
        <v>44100</v>
      </c>
      <c r="J20" s="144"/>
      <c r="K20" s="15"/>
      <c r="L20" s="15"/>
    </row>
    <row r="21" spans="1:12" s="107" customFormat="1" ht="54" customHeight="1">
      <c r="A21" s="19">
        <v>11</v>
      </c>
      <c r="B21" s="54" t="s">
        <v>116</v>
      </c>
      <c r="C21" s="54" t="s">
        <v>117</v>
      </c>
      <c r="D21" s="124" t="s">
        <v>102</v>
      </c>
      <c r="E21" s="54" t="s">
        <v>118</v>
      </c>
      <c r="F21" s="125" t="s">
        <v>67</v>
      </c>
      <c r="G21" s="126">
        <v>76431</v>
      </c>
      <c r="H21" s="26"/>
      <c r="I21" s="26">
        <v>25000</v>
      </c>
      <c r="J21" s="145" t="s">
        <v>119</v>
      </c>
      <c r="K21" s="28" t="s">
        <v>120</v>
      </c>
      <c r="L21" s="28"/>
    </row>
    <row r="22" spans="1:12" s="107" customFormat="1" ht="47.25" customHeight="1">
      <c r="A22" s="19">
        <v>12</v>
      </c>
      <c r="B22" s="54" t="s">
        <v>121</v>
      </c>
      <c r="C22" s="73" t="s">
        <v>122</v>
      </c>
      <c r="D22" s="124" t="s">
        <v>102</v>
      </c>
      <c r="E22" s="73" t="s">
        <v>123</v>
      </c>
      <c r="F22" s="127" t="s">
        <v>80</v>
      </c>
      <c r="G22" s="126">
        <v>45946</v>
      </c>
      <c r="H22" s="126"/>
      <c r="I22" s="126">
        <v>7000</v>
      </c>
      <c r="J22" s="146" t="s">
        <v>124</v>
      </c>
      <c r="K22" s="28" t="s">
        <v>102</v>
      </c>
      <c r="L22" s="28"/>
    </row>
    <row r="23" spans="1:12" s="107" customFormat="1" ht="52.5" customHeight="1">
      <c r="A23" s="19">
        <v>13</v>
      </c>
      <c r="B23" s="128" t="s">
        <v>125</v>
      </c>
      <c r="C23" s="128" t="s">
        <v>126</v>
      </c>
      <c r="D23" s="128" t="s">
        <v>127</v>
      </c>
      <c r="E23" s="128" t="s">
        <v>128</v>
      </c>
      <c r="F23" s="129" t="s">
        <v>80</v>
      </c>
      <c r="G23" s="130">
        <v>11000</v>
      </c>
      <c r="H23" s="130"/>
      <c r="I23" s="130">
        <v>3000</v>
      </c>
      <c r="J23" s="147" t="s">
        <v>129</v>
      </c>
      <c r="K23" s="28" t="s">
        <v>130</v>
      </c>
      <c r="L23" s="28"/>
    </row>
    <row r="24" spans="1:12" s="107" customFormat="1" ht="75" customHeight="1">
      <c r="A24" s="19">
        <v>14</v>
      </c>
      <c r="B24" s="131" t="s">
        <v>131</v>
      </c>
      <c r="C24" s="131" t="s">
        <v>132</v>
      </c>
      <c r="D24" s="131" t="s">
        <v>72</v>
      </c>
      <c r="E24" s="131" t="s">
        <v>133</v>
      </c>
      <c r="F24" s="132" t="s">
        <v>80</v>
      </c>
      <c r="G24" s="132">
        <v>15368</v>
      </c>
      <c r="H24" s="60"/>
      <c r="I24" s="60">
        <v>4000</v>
      </c>
      <c r="J24" s="148" t="s">
        <v>134</v>
      </c>
      <c r="K24" s="40" t="s">
        <v>72</v>
      </c>
      <c r="L24" s="28"/>
    </row>
    <row r="25" spans="1:12" s="107" customFormat="1" ht="51.75" customHeight="1">
      <c r="A25" s="19">
        <v>15</v>
      </c>
      <c r="B25" s="33" t="s">
        <v>135</v>
      </c>
      <c r="C25" s="33" t="s">
        <v>136</v>
      </c>
      <c r="D25" s="18" t="s">
        <v>127</v>
      </c>
      <c r="E25" s="33" t="s">
        <v>137</v>
      </c>
      <c r="F25" s="116" t="s">
        <v>80</v>
      </c>
      <c r="G25" s="20">
        <v>5580</v>
      </c>
      <c r="H25" s="20"/>
      <c r="I25" s="20">
        <v>3500</v>
      </c>
      <c r="J25" s="143" t="s">
        <v>138</v>
      </c>
      <c r="K25" s="28" t="s">
        <v>127</v>
      </c>
      <c r="L25" s="28"/>
    </row>
    <row r="26" spans="1:12" s="107" customFormat="1" ht="51.75" customHeight="1">
      <c r="A26" s="19">
        <v>16</v>
      </c>
      <c r="B26" s="33" t="s">
        <v>139</v>
      </c>
      <c r="C26" s="33" t="s">
        <v>140</v>
      </c>
      <c r="D26" s="33" t="s">
        <v>141</v>
      </c>
      <c r="E26" s="33" t="s">
        <v>142</v>
      </c>
      <c r="F26" s="116" t="s">
        <v>143</v>
      </c>
      <c r="G26" s="20">
        <v>2800</v>
      </c>
      <c r="H26" s="20"/>
      <c r="I26" s="20">
        <v>1600</v>
      </c>
      <c r="J26" s="143" t="s">
        <v>144</v>
      </c>
      <c r="K26" s="28" t="s">
        <v>141</v>
      </c>
      <c r="L26" s="28"/>
    </row>
    <row r="27" spans="1:12" s="105" customFormat="1" ht="25.5" customHeight="1">
      <c r="A27" s="188" t="s">
        <v>145</v>
      </c>
      <c r="B27" s="189"/>
      <c r="C27" s="190"/>
      <c r="D27" s="117"/>
      <c r="E27" s="115"/>
      <c r="F27" s="115"/>
      <c r="G27" s="16">
        <f>SUM(G28:G29)</f>
        <v>22810</v>
      </c>
      <c r="H27" s="16"/>
      <c r="I27" s="16">
        <f>SUM(I28:I29)</f>
        <v>5520</v>
      </c>
      <c r="J27" s="144"/>
      <c r="K27" s="15"/>
      <c r="L27" s="15"/>
    </row>
    <row r="28" spans="1:12" s="107" customFormat="1" ht="88.5" customHeight="1">
      <c r="A28" s="19">
        <v>17</v>
      </c>
      <c r="B28" s="33" t="s">
        <v>146</v>
      </c>
      <c r="C28" s="33" t="s">
        <v>147</v>
      </c>
      <c r="D28" s="33" t="s">
        <v>148</v>
      </c>
      <c r="E28" s="33" t="s">
        <v>149</v>
      </c>
      <c r="F28" s="133" t="s">
        <v>80</v>
      </c>
      <c r="G28" s="20">
        <v>20290</v>
      </c>
      <c r="H28" s="20"/>
      <c r="I28" s="20">
        <v>3000</v>
      </c>
      <c r="J28" s="143" t="s">
        <v>150</v>
      </c>
      <c r="K28" s="28" t="s">
        <v>151</v>
      </c>
      <c r="L28" s="28"/>
    </row>
    <row r="29" spans="1:12" s="107" customFormat="1" ht="90.75" customHeight="1">
      <c r="A29" s="19">
        <v>18</v>
      </c>
      <c r="B29" s="33" t="s">
        <v>152</v>
      </c>
      <c r="C29" s="33" t="s">
        <v>153</v>
      </c>
      <c r="D29" s="33" t="s">
        <v>153</v>
      </c>
      <c r="E29" s="33" t="s">
        <v>154</v>
      </c>
      <c r="F29" s="133">
        <v>2019</v>
      </c>
      <c r="G29" s="20">
        <v>2520</v>
      </c>
      <c r="H29" s="20"/>
      <c r="I29" s="20">
        <v>2520</v>
      </c>
      <c r="J29" s="143" t="s">
        <v>91</v>
      </c>
      <c r="K29" s="40" t="s">
        <v>155</v>
      </c>
      <c r="L29" s="28"/>
    </row>
    <row r="30" spans="1:12" s="105" customFormat="1" ht="25.5" customHeight="1">
      <c r="A30" s="188" t="s">
        <v>156</v>
      </c>
      <c r="B30" s="189"/>
      <c r="C30" s="190"/>
      <c r="D30" s="117"/>
      <c r="E30" s="115"/>
      <c r="F30" s="115"/>
      <c r="G30" s="16">
        <f>SUM(G31:G37)</f>
        <v>62701.56</v>
      </c>
      <c r="H30" s="16"/>
      <c r="I30" s="16">
        <f>SUM(I31:I37)</f>
        <v>20350</v>
      </c>
      <c r="J30" s="144"/>
      <c r="K30" s="15"/>
      <c r="L30" s="15"/>
    </row>
    <row r="31" spans="1:12" s="107" customFormat="1" ht="85.5" customHeight="1">
      <c r="A31" s="19">
        <v>19</v>
      </c>
      <c r="B31" s="33" t="s">
        <v>157</v>
      </c>
      <c r="C31" s="33" t="s">
        <v>158</v>
      </c>
      <c r="D31" s="33" t="s">
        <v>110</v>
      </c>
      <c r="E31" s="33" t="s">
        <v>159</v>
      </c>
      <c r="F31" s="116" t="s">
        <v>67</v>
      </c>
      <c r="G31" s="20">
        <v>35000</v>
      </c>
      <c r="H31" s="20"/>
      <c r="I31" s="60">
        <v>3000</v>
      </c>
      <c r="J31" s="41" t="s">
        <v>160</v>
      </c>
      <c r="K31" s="33" t="s">
        <v>161</v>
      </c>
      <c r="L31" s="28"/>
    </row>
    <row r="32" spans="1:12" s="107" customFormat="1" ht="94.5" customHeight="1">
      <c r="A32" s="19">
        <v>20</v>
      </c>
      <c r="B32" s="33" t="s">
        <v>162</v>
      </c>
      <c r="C32" s="33" t="s">
        <v>163</v>
      </c>
      <c r="D32" s="33" t="s">
        <v>164</v>
      </c>
      <c r="E32" s="33" t="s">
        <v>165</v>
      </c>
      <c r="F32" s="116" t="s">
        <v>80</v>
      </c>
      <c r="G32" s="20">
        <v>8965</v>
      </c>
      <c r="H32" s="20"/>
      <c r="I32" s="20">
        <v>6500</v>
      </c>
      <c r="J32" s="143" t="s">
        <v>166</v>
      </c>
      <c r="K32" s="28" t="s">
        <v>167</v>
      </c>
      <c r="L32" s="28"/>
    </row>
    <row r="33" spans="1:12" s="108" customFormat="1" ht="57" customHeight="1">
      <c r="A33" s="19">
        <v>21</v>
      </c>
      <c r="B33" s="63" t="s">
        <v>168</v>
      </c>
      <c r="C33" s="63" t="s">
        <v>169</v>
      </c>
      <c r="D33" s="63" t="s">
        <v>127</v>
      </c>
      <c r="E33" s="63" t="s">
        <v>170</v>
      </c>
      <c r="F33" s="118" t="s">
        <v>143</v>
      </c>
      <c r="G33" s="64">
        <v>6573.06</v>
      </c>
      <c r="H33" s="64"/>
      <c r="I33" s="64">
        <v>3500</v>
      </c>
      <c r="J33" s="146" t="s">
        <v>138</v>
      </c>
      <c r="K33" s="31" t="s">
        <v>171</v>
      </c>
      <c r="L33" s="31"/>
    </row>
    <row r="34" spans="1:12" s="107" customFormat="1" ht="63" customHeight="1">
      <c r="A34" s="19">
        <v>22</v>
      </c>
      <c r="B34" s="66" t="s">
        <v>172</v>
      </c>
      <c r="C34" s="66" t="s">
        <v>173</v>
      </c>
      <c r="D34" s="66" t="s">
        <v>174</v>
      </c>
      <c r="E34" s="66" t="s">
        <v>175</v>
      </c>
      <c r="F34" s="92" t="s">
        <v>176</v>
      </c>
      <c r="G34" s="20">
        <v>5000</v>
      </c>
      <c r="H34" s="20"/>
      <c r="I34" s="20">
        <v>4000</v>
      </c>
      <c r="J34" s="143" t="s">
        <v>91</v>
      </c>
      <c r="K34" s="31" t="s">
        <v>177</v>
      </c>
      <c r="L34" s="28"/>
    </row>
    <row r="35" spans="1:12" s="107" customFormat="1" ht="67.5" customHeight="1">
      <c r="A35" s="19">
        <v>23</v>
      </c>
      <c r="B35" s="28" t="s">
        <v>178</v>
      </c>
      <c r="C35" s="18" t="s">
        <v>179</v>
      </c>
      <c r="D35" s="18" t="s">
        <v>110</v>
      </c>
      <c r="E35" s="28" t="s">
        <v>180</v>
      </c>
      <c r="F35" s="19" t="s">
        <v>80</v>
      </c>
      <c r="G35" s="20">
        <v>4813.5</v>
      </c>
      <c r="H35" s="20"/>
      <c r="I35" s="20">
        <v>1000</v>
      </c>
      <c r="J35" s="28" t="s">
        <v>160</v>
      </c>
      <c r="K35" s="28" t="s">
        <v>181</v>
      </c>
      <c r="L35" s="28"/>
    </row>
    <row r="36" spans="1:12" s="107" customFormat="1" ht="63" customHeight="1">
      <c r="A36" s="19">
        <v>24</v>
      </c>
      <c r="B36" s="134" t="s">
        <v>182</v>
      </c>
      <c r="C36" s="134" t="s">
        <v>183</v>
      </c>
      <c r="D36" s="134" t="s">
        <v>184</v>
      </c>
      <c r="E36" s="134" t="s">
        <v>185</v>
      </c>
      <c r="F36" s="135">
        <v>2019</v>
      </c>
      <c r="G36" s="26">
        <v>1600</v>
      </c>
      <c r="H36" s="26"/>
      <c r="I36" s="26">
        <v>1600</v>
      </c>
      <c r="J36" s="149" t="s">
        <v>91</v>
      </c>
      <c r="K36" s="28" t="s">
        <v>186</v>
      </c>
      <c r="L36" s="28"/>
    </row>
    <row r="37" spans="1:12" s="107" customFormat="1" ht="87" customHeight="1">
      <c r="A37" s="19">
        <v>25</v>
      </c>
      <c r="B37" s="128" t="s">
        <v>187</v>
      </c>
      <c r="C37" s="18" t="s">
        <v>188</v>
      </c>
      <c r="D37" s="18" t="s">
        <v>110</v>
      </c>
      <c r="E37" s="28" t="s">
        <v>189</v>
      </c>
      <c r="F37" s="19" t="s">
        <v>80</v>
      </c>
      <c r="G37" s="20">
        <v>750</v>
      </c>
      <c r="H37" s="20"/>
      <c r="I37" s="20">
        <v>750</v>
      </c>
      <c r="J37" s="28" t="s">
        <v>91</v>
      </c>
      <c r="K37" s="28" t="s">
        <v>181</v>
      </c>
      <c r="L37" s="28"/>
    </row>
    <row r="38" spans="1:12" s="105" customFormat="1" ht="25.5" customHeight="1">
      <c r="A38" s="188" t="s">
        <v>190</v>
      </c>
      <c r="B38" s="189"/>
      <c r="C38" s="189"/>
      <c r="D38" s="189"/>
      <c r="E38" s="115"/>
      <c r="F38" s="115"/>
      <c r="G38" s="16">
        <f>SUM(G39:G46)</f>
        <v>943715</v>
      </c>
      <c r="H38" s="16"/>
      <c r="I38" s="16">
        <f>SUM(I39:I46)</f>
        <v>91400</v>
      </c>
      <c r="J38" s="144"/>
      <c r="K38" s="15"/>
      <c r="L38" s="15"/>
    </row>
    <row r="39" spans="1:12" s="107" customFormat="1" ht="87.75" customHeight="1">
      <c r="A39" s="19">
        <v>26</v>
      </c>
      <c r="B39" s="33" t="s">
        <v>191</v>
      </c>
      <c r="C39" s="33" t="s">
        <v>192</v>
      </c>
      <c r="D39" s="33" t="s">
        <v>110</v>
      </c>
      <c r="E39" s="33" t="s">
        <v>193</v>
      </c>
      <c r="F39" s="116" t="s">
        <v>194</v>
      </c>
      <c r="G39" s="20">
        <v>500000</v>
      </c>
      <c r="H39" s="20"/>
      <c r="I39" s="20">
        <v>11700</v>
      </c>
      <c r="J39" s="150" t="s">
        <v>195</v>
      </c>
      <c r="K39" s="28" t="s">
        <v>196</v>
      </c>
      <c r="L39" s="28"/>
    </row>
    <row r="40" spans="1:12" s="107" customFormat="1" ht="65.25" customHeight="1">
      <c r="A40" s="19">
        <v>27</v>
      </c>
      <c r="B40" s="31" t="s">
        <v>203</v>
      </c>
      <c r="C40" s="31" t="s">
        <v>64</v>
      </c>
      <c r="D40" s="31" t="s">
        <v>204</v>
      </c>
      <c r="E40" s="31" t="s">
        <v>205</v>
      </c>
      <c r="F40" s="21" t="s">
        <v>206</v>
      </c>
      <c r="G40" s="132">
        <v>160479</v>
      </c>
      <c r="H40" s="60"/>
      <c r="I40" s="60">
        <v>10000</v>
      </c>
      <c r="J40" s="31" t="s">
        <v>207</v>
      </c>
      <c r="K40" s="31" t="s">
        <v>204</v>
      </c>
      <c r="L40" s="28"/>
    </row>
    <row r="41" spans="1:12" s="107" customFormat="1" ht="75" customHeight="1">
      <c r="A41" s="19">
        <v>28</v>
      </c>
      <c r="B41" s="18" t="s">
        <v>197</v>
      </c>
      <c r="C41" s="18" t="s">
        <v>198</v>
      </c>
      <c r="D41" s="18" t="s">
        <v>127</v>
      </c>
      <c r="E41" s="18" t="s">
        <v>199</v>
      </c>
      <c r="F41" s="19" t="s">
        <v>200</v>
      </c>
      <c r="G41" s="20">
        <v>124956</v>
      </c>
      <c r="H41" s="20"/>
      <c r="I41" s="20">
        <v>20000</v>
      </c>
      <c r="J41" s="28" t="s">
        <v>201</v>
      </c>
      <c r="K41" s="28" t="s">
        <v>202</v>
      </c>
      <c r="L41" s="28"/>
    </row>
    <row r="42" spans="1:12" s="107" customFormat="1" ht="54.75" customHeight="1">
      <c r="A42" s="19">
        <v>29</v>
      </c>
      <c r="B42" s="33" t="s">
        <v>208</v>
      </c>
      <c r="C42" s="18" t="s">
        <v>209</v>
      </c>
      <c r="D42" s="33" t="s">
        <v>184</v>
      </c>
      <c r="E42" s="18" t="s">
        <v>210</v>
      </c>
      <c r="F42" s="19" t="s">
        <v>80</v>
      </c>
      <c r="G42" s="20">
        <v>70000</v>
      </c>
      <c r="H42" s="20"/>
      <c r="I42" s="20">
        <v>15000</v>
      </c>
      <c r="J42" s="28" t="s">
        <v>211</v>
      </c>
      <c r="K42" s="28" t="s">
        <v>212</v>
      </c>
      <c r="L42" s="28"/>
    </row>
    <row r="43" spans="1:12" s="107" customFormat="1" ht="64.5" customHeight="1">
      <c r="A43" s="19">
        <v>30</v>
      </c>
      <c r="B43" s="33" t="s">
        <v>213</v>
      </c>
      <c r="C43" s="33" t="s">
        <v>214</v>
      </c>
      <c r="D43" s="33" t="s">
        <v>141</v>
      </c>
      <c r="E43" s="33" t="s">
        <v>215</v>
      </c>
      <c r="F43" s="116" t="s">
        <v>216</v>
      </c>
      <c r="G43" s="20">
        <v>43000</v>
      </c>
      <c r="H43" s="20"/>
      <c r="I43" s="20">
        <v>10000</v>
      </c>
      <c r="J43" s="143" t="s">
        <v>217</v>
      </c>
      <c r="K43" s="28" t="s">
        <v>218</v>
      </c>
      <c r="L43" s="28"/>
    </row>
    <row r="44" spans="1:12" s="107" customFormat="1" ht="57.75" customHeight="1">
      <c r="A44" s="19">
        <v>31</v>
      </c>
      <c r="B44" s="136" t="s">
        <v>219</v>
      </c>
      <c r="C44" s="136" t="s">
        <v>220</v>
      </c>
      <c r="D44" s="136" t="s">
        <v>184</v>
      </c>
      <c r="E44" s="18" t="s">
        <v>221</v>
      </c>
      <c r="F44" s="19" t="s">
        <v>222</v>
      </c>
      <c r="G44" s="20">
        <v>23600</v>
      </c>
      <c r="H44" s="20"/>
      <c r="I44" s="20">
        <v>10000</v>
      </c>
      <c r="J44" s="28" t="s">
        <v>223</v>
      </c>
      <c r="K44" s="28" t="s">
        <v>212</v>
      </c>
      <c r="L44" s="28"/>
    </row>
    <row r="45" spans="1:12" s="107" customFormat="1" ht="56.25" customHeight="1">
      <c r="A45" s="19">
        <v>32</v>
      </c>
      <c r="B45" s="18" t="s">
        <v>224</v>
      </c>
      <c r="C45" s="18" t="s">
        <v>225</v>
      </c>
      <c r="D45" s="18" t="s">
        <v>184</v>
      </c>
      <c r="E45" s="18" t="s">
        <v>226</v>
      </c>
      <c r="F45" s="116" t="s">
        <v>216</v>
      </c>
      <c r="G45" s="20">
        <v>11600</v>
      </c>
      <c r="H45" s="20"/>
      <c r="I45" s="20">
        <v>7000</v>
      </c>
      <c r="J45" s="143" t="s">
        <v>227</v>
      </c>
      <c r="K45" s="28" t="s">
        <v>212</v>
      </c>
      <c r="L45" s="28"/>
    </row>
    <row r="46" spans="1:12" s="107" customFormat="1" ht="55.5" customHeight="1">
      <c r="A46" s="19">
        <v>33</v>
      </c>
      <c r="B46" s="33" t="s">
        <v>228</v>
      </c>
      <c r="C46" s="33" t="s">
        <v>229</v>
      </c>
      <c r="D46" s="33" t="s">
        <v>184</v>
      </c>
      <c r="E46" s="33" t="s">
        <v>230</v>
      </c>
      <c r="F46" s="116" t="s">
        <v>231</v>
      </c>
      <c r="G46" s="20">
        <v>10080</v>
      </c>
      <c r="H46" s="20"/>
      <c r="I46" s="20">
        <v>7700</v>
      </c>
      <c r="J46" s="143" t="s">
        <v>99</v>
      </c>
      <c r="K46" s="28" t="s">
        <v>212</v>
      </c>
      <c r="L46" s="28"/>
    </row>
    <row r="47" spans="1:12" s="105" customFormat="1" ht="25.5" customHeight="1">
      <c r="A47" s="188" t="s">
        <v>232</v>
      </c>
      <c r="B47" s="189"/>
      <c r="C47" s="189"/>
      <c r="D47" s="189"/>
      <c r="E47" s="115"/>
      <c r="F47" s="115"/>
      <c r="G47" s="16">
        <f>SUM(G48:G50)</f>
        <v>63104</v>
      </c>
      <c r="H47" s="16"/>
      <c r="I47" s="16">
        <f>SUM(I48:I50)</f>
        <v>18500</v>
      </c>
      <c r="J47" s="144"/>
      <c r="K47" s="15"/>
      <c r="L47" s="15"/>
    </row>
    <row r="48" spans="1:12" s="107" customFormat="1" ht="99.75" customHeight="1">
      <c r="A48" s="19">
        <v>34</v>
      </c>
      <c r="B48" s="121" t="s">
        <v>233</v>
      </c>
      <c r="C48" s="24" t="s">
        <v>101</v>
      </c>
      <c r="D48" s="24" t="s">
        <v>234</v>
      </c>
      <c r="E48" s="134" t="s">
        <v>235</v>
      </c>
      <c r="F48" s="125" t="s">
        <v>216</v>
      </c>
      <c r="G48" s="123">
        <v>32000</v>
      </c>
      <c r="H48" s="123"/>
      <c r="I48" s="26">
        <v>10000</v>
      </c>
      <c r="J48" s="25" t="s">
        <v>236</v>
      </c>
      <c r="K48" s="28" t="s">
        <v>101</v>
      </c>
      <c r="L48" s="28"/>
    </row>
    <row r="49" spans="1:12" s="107" customFormat="1" ht="117.75" customHeight="1">
      <c r="A49" s="19">
        <v>35</v>
      </c>
      <c r="B49" s="128" t="s">
        <v>237</v>
      </c>
      <c r="C49" s="24" t="s">
        <v>71</v>
      </c>
      <c r="D49" s="24" t="s">
        <v>72</v>
      </c>
      <c r="E49" s="24" t="s">
        <v>238</v>
      </c>
      <c r="F49" s="125" t="s">
        <v>80</v>
      </c>
      <c r="G49" s="123">
        <v>27217</v>
      </c>
      <c r="H49" s="123"/>
      <c r="I49" s="123">
        <v>7000</v>
      </c>
      <c r="J49" s="25" t="s">
        <v>239</v>
      </c>
      <c r="K49" s="41" t="s">
        <v>72</v>
      </c>
      <c r="L49" s="28"/>
    </row>
    <row r="50" spans="1:12" s="107" customFormat="1" ht="93.75" customHeight="1">
      <c r="A50" s="19">
        <v>36</v>
      </c>
      <c r="B50" s="31" t="s">
        <v>240</v>
      </c>
      <c r="C50" s="30" t="s">
        <v>241</v>
      </c>
      <c r="D50" s="30" t="s">
        <v>242</v>
      </c>
      <c r="E50" s="31" t="s">
        <v>243</v>
      </c>
      <c r="F50" s="118" t="s">
        <v>74</v>
      </c>
      <c r="G50" s="21">
        <v>3887</v>
      </c>
      <c r="H50" s="60"/>
      <c r="I50" s="60">
        <v>1500</v>
      </c>
      <c r="J50" s="41" t="s">
        <v>244</v>
      </c>
      <c r="K50" s="41" t="s">
        <v>245</v>
      </c>
      <c r="L50" s="41"/>
    </row>
    <row r="51" spans="1:12" s="109" customFormat="1" ht="21.75" customHeight="1">
      <c r="A51" s="15" t="s">
        <v>246</v>
      </c>
      <c r="B51" s="191" t="s">
        <v>247</v>
      </c>
      <c r="C51" s="192"/>
      <c r="D51" s="193"/>
      <c r="E51" s="137"/>
      <c r="F51" s="15"/>
      <c r="G51" s="16">
        <f>G52+G66+G80+G97+G101+G106+G125</f>
        <v>23754401.1</v>
      </c>
      <c r="H51" s="16">
        <f>H52+H66+H80+H97+H101+H106+H125</f>
        <v>9442646</v>
      </c>
      <c r="I51" s="16">
        <f>I52+I66+I80+I97+I101+I106+I125</f>
        <v>2766159.1</v>
      </c>
      <c r="J51" s="137"/>
      <c r="K51" s="137"/>
      <c r="L51" s="137"/>
    </row>
    <row r="52" spans="1:12" s="109" customFormat="1" ht="21.75" customHeight="1">
      <c r="A52" s="188" t="s">
        <v>248</v>
      </c>
      <c r="B52" s="189"/>
      <c r="C52" s="190"/>
      <c r="D52" s="117"/>
      <c r="E52" s="137"/>
      <c r="F52" s="15"/>
      <c r="G52" s="16">
        <f>SUM(G53:G65)</f>
        <v>566892</v>
      </c>
      <c r="H52" s="16">
        <f>SUM(H53:H65)</f>
        <v>226928</v>
      </c>
      <c r="I52" s="16">
        <f>SUM(I53:I65)</f>
        <v>140214</v>
      </c>
      <c r="J52" s="137"/>
      <c r="K52" s="137"/>
      <c r="L52" s="137"/>
    </row>
    <row r="53" spans="1:12" s="107" customFormat="1" ht="63" customHeight="1">
      <c r="A53" s="19">
        <v>1</v>
      </c>
      <c r="B53" s="33" t="s">
        <v>249</v>
      </c>
      <c r="C53" s="33" t="s">
        <v>64</v>
      </c>
      <c r="D53" s="33" t="s">
        <v>184</v>
      </c>
      <c r="E53" s="33" t="s">
        <v>250</v>
      </c>
      <c r="F53" s="116" t="s">
        <v>251</v>
      </c>
      <c r="G53" s="20">
        <v>231800</v>
      </c>
      <c r="H53" s="20">
        <v>112028</v>
      </c>
      <c r="I53" s="20">
        <v>20000</v>
      </c>
      <c r="J53" s="143" t="s">
        <v>252</v>
      </c>
      <c r="K53" s="31" t="s">
        <v>184</v>
      </c>
      <c r="L53" s="28"/>
    </row>
    <row r="54" spans="1:12" s="107" customFormat="1" ht="96.75" customHeight="1">
      <c r="A54" s="19">
        <v>2</v>
      </c>
      <c r="B54" s="134" t="s">
        <v>253</v>
      </c>
      <c r="C54" s="134" t="s">
        <v>254</v>
      </c>
      <c r="D54" s="27" t="s">
        <v>255</v>
      </c>
      <c r="E54" s="134" t="s">
        <v>256</v>
      </c>
      <c r="F54" s="138" t="s">
        <v>257</v>
      </c>
      <c r="G54" s="26">
        <v>110300</v>
      </c>
      <c r="H54" s="26">
        <v>35800</v>
      </c>
      <c r="I54" s="26">
        <v>22100</v>
      </c>
      <c r="J54" s="151" t="s">
        <v>258</v>
      </c>
      <c r="K54" s="77" t="s">
        <v>259</v>
      </c>
      <c r="L54" s="28"/>
    </row>
    <row r="55" spans="1:12" s="107" customFormat="1" ht="70.5" customHeight="1">
      <c r="A55" s="19">
        <v>3</v>
      </c>
      <c r="B55" s="77" t="s">
        <v>260</v>
      </c>
      <c r="C55" s="77" t="s">
        <v>64</v>
      </c>
      <c r="D55" s="77" t="s">
        <v>110</v>
      </c>
      <c r="E55" s="77" t="s">
        <v>261</v>
      </c>
      <c r="F55" s="118" t="s">
        <v>206</v>
      </c>
      <c r="G55" s="60">
        <v>55000</v>
      </c>
      <c r="H55" s="60">
        <v>10000</v>
      </c>
      <c r="I55" s="60">
        <v>13000</v>
      </c>
      <c r="J55" s="31" t="s">
        <v>262</v>
      </c>
      <c r="K55" s="31" t="s">
        <v>263</v>
      </c>
      <c r="L55" s="28"/>
    </row>
    <row r="56" spans="1:12" s="107" customFormat="1" ht="77.25" customHeight="1">
      <c r="A56" s="19">
        <v>4</v>
      </c>
      <c r="B56" s="23" t="s">
        <v>264</v>
      </c>
      <c r="C56" s="18" t="s">
        <v>84</v>
      </c>
      <c r="D56" s="18" t="s">
        <v>265</v>
      </c>
      <c r="E56" s="18" t="s">
        <v>266</v>
      </c>
      <c r="F56" s="116" t="s">
        <v>206</v>
      </c>
      <c r="G56" s="20">
        <v>40468</v>
      </c>
      <c r="H56" s="20">
        <v>15000</v>
      </c>
      <c r="I56" s="20">
        <v>15000</v>
      </c>
      <c r="J56" s="28" t="s">
        <v>267</v>
      </c>
      <c r="K56" s="41" t="s">
        <v>268</v>
      </c>
      <c r="L56" s="28"/>
    </row>
    <row r="57" spans="1:12" s="107" customFormat="1" ht="95.25" customHeight="1">
      <c r="A57" s="19">
        <v>5</v>
      </c>
      <c r="B57" s="23" t="s">
        <v>269</v>
      </c>
      <c r="C57" s="18" t="s">
        <v>84</v>
      </c>
      <c r="D57" s="41" t="s">
        <v>270</v>
      </c>
      <c r="E57" s="18" t="s">
        <v>271</v>
      </c>
      <c r="F57" s="116" t="s">
        <v>272</v>
      </c>
      <c r="G57" s="20">
        <v>31300</v>
      </c>
      <c r="H57" s="20">
        <v>12300</v>
      </c>
      <c r="I57" s="20">
        <v>19000</v>
      </c>
      <c r="J57" s="28" t="s">
        <v>91</v>
      </c>
      <c r="K57" s="41" t="s">
        <v>273</v>
      </c>
      <c r="L57" s="28"/>
    </row>
    <row r="58" spans="1:12" s="107" customFormat="1" ht="66" customHeight="1">
      <c r="A58" s="19">
        <v>6</v>
      </c>
      <c r="B58" s="31" t="s">
        <v>274</v>
      </c>
      <c r="C58" s="31" t="s">
        <v>275</v>
      </c>
      <c r="D58" s="31" t="s">
        <v>276</v>
      </c>
      <c r="E58" s="139" t="s">
        <v>277</v>
      </c>
      <c r="F58" s="21" t="s">
        <v>278</v>
      </c>
      <c r="G58" s="60">
        <v>30000</v>
      </c>
      <c r="H58" s="60">
        <v>10000</v>
      </c>
      <c r="I58" s="60">
        <v>20000</v>
      </c>
      <c r="J58" s="139" t="s">
        <v>87</v>
      </c>
      <c r="K58" s="77" t="s">
        <v>279</v>
      </c>
      <c r="L58" s="21"/>
    </row>
    <row r="59" spans="1:12" s="107" customFormat="1" ht="70.5" customHeight="1">
      <c r="A59" s="19">
        <v>7</v>
      </c>
      <c r="B59" s="140" t="s">
        <v>280</v>
      </c>
      <c r="C59" s="77" t="s">
        <v>281</v>
      </c>
      <c r="D59" s="77" t="s">
        <v>184</v>
      </c>
      <c r="E59" s="31" t="s">
        <v>282</v>
      </c>
      <c r="F59" s="118" t="s">
        <v>278</v>
      </c>
      <c r="G59" s="60">
        <v>21000</v>
      </c>
      <c r="H59" s="60">
        <v>10000</v>
      </c>
      <c r="I59" s="60">
        <v>11000</v>
      </c>
      <c r="J59" s="31" t="s">
        <v>91</v>
      </c>
      <c r="K59" s="31" t="s">
        <v>184</v>
      </c>
      <c r="L59" s="28"/>
    </row>
    <row r="60" spans="1:12" s="107" customFormat="1" ht="62.25" customHeight="1">
      <c r="A60" s="19">
        <v>8</v>
      </c>
      <c r="B60" s="134" t="s">
        <v>283</v>
      </c>
      <c r="C60" s="134" t="s">
        <v>284</v>
      </c>
      <c r="D60" s="134" t="s">
        <v>285</v>
      </c>
      <c r="E60" s="134" t="s">
        <v>286</v>
      </c>
      <c r="F60" s="138" t="s">
        <v>251</v>
      </c>
      <c r="G60" s="26">
        <v>19000</v>
      </c>
      <c r="H60" s="26">
        <v>10000</v>
      </c>
      <c r="I60" s="26">
        <v>5000</v>
      </c>
      <c r="J60" s="149" t="s">
        <v>287</v>
      </c>
      <c r="K60" s="77" t="s">
        <v>288</v>
      </c>
      <c r="L60" s="28"/>
    </row>
    <row r="61" spans="1:12" s="107" customFormat="1" ht="70.5" customHeight="1">
      <c r="A61" s="19">
        <v>9</v>
      </c>
      <c r="B61" s="31" t="s">
        <v>289</v>
      </c>
      <c r="C61" s="31" t="s">
        <v>290</v>
      </c>
      <c r="D61" s="31" t="s">
        <v>291</v>
      </c>
      <c r="E61" s="139" t="s">
        <v>292</v>
      </c>
      <c r="F61" s="21" t="s">
        <v>74</v>
      </c>
      <c r="G61" s="60">
        <v>10534</v>
      </c>
      <c r="H61" s="60">
        <v>4450</v>
      </c>
      <c r="I61" s="60">
        <v>6084</v>
      </c>
      <c r="J61" s="152" t="s">
        <v>91</v>
      </c>
      <c r="K61" s="139" t="s">
        <v>293</v>
      </c>
      <c r="L61" s="28"/>
    </row>
    <row r="62" spans="1:12" s="107" customFormat="1" ht="56.25" customHeight="1">
      <c r="A62" s="19">
        <v>10</v>
      </c>
      <c r="B62" s="33" t="s">
        <v>294</v>
      </c>
      <c r="C62" s="33" t="s">
        <v>295</v>
      </c>
      <c r="D62" s="33" t="s">
        <v>141</v>
      </c>
      <c r="E62" s="33" t="s">
        <v>296</v>
      </c>
      <c r="F62" s="116" t="s">
        <v>297</v>
      </c>
      <c r="G62" s="20">
        <v>9400</v>
      </c>
      <c r="H62" s="20">
        <v>5000</v>
      </c>
      <c r="I62" s="20">
        <v>4400</v>
      </c>
      <c r="J62" s="143" t="s">
        <v>91</v>
      </c>
      <c r="K62" s="28" t="s">
        <v>141</v>
      </c>
      <c r="L62" s="28"/>
    </row>
    <row r="63" spans="1:12" s="107" customFormat="1" ht="96.75" customHeight="1">
      <c r="A63" s="19">
        <v>11</v>
      </c>
      <c r="B63" s="31" t="s">
        <v>298</v>
      </c>
      <c r="C63" s="31" t="s">
        <v>299</v>
      </c>
      <c r="D63" s="31" t="s">
        <v>300</v>
      </c>
      <c r="E63" s="139" t="s">
        <v>301</v>
      </c>
      <c r="F63" s="21" t="s">
        <v>74</v>
      </c>
      <c r="G63" s="60">
        <v>3728</v>
      </c>
      <c r="H63" s="60">
        <v>1500</v>
      </c>
      <c r="I63" s="60">
        <v>2228</v>
      </c>
      <c r="J63" s="139" t="s">
        <v>91</v>
      </c>
      <c r="K63" s="139" t="s">
        <v>302</v>
      </c>
      <c r="L63" s="21"/>
    </row>
    <row r="64" spans="1:12" s="107" customFormat="1" ht="68.25" customHeight="1">
      <c r="A64" s="19">
        <v>12</v>
      </c>
      <c r="B64" s="31" t="s">
        <v>303</v>
      </c>
      <c r="C64" s="31" t="s">
        <v>304</v>
      </c>
      <c r="D64" s="31" t="s">
        <v>285</v>
      </c>
      <c r="E64" s="31" t="s">
        <v>305</v>
      </c>
      <c r="F64" s="21" t="s">
        <v>74</v>
      </c>
      <c r="G64" s="141">
        <v>2572</v>
      </c>
      <c r="H64" s="60">
        <v>800</v>
      </c>
      <c r="I64" s="60">
        <v>1772</v>
      </c>
      <c r="J64" s="139" t="s">
        <v>91</v>
      </c>
      <c r="K64" s="41" t="s">
        <v>89</v>
      </c>
      <c r="L64" s="21"/>
    </row>
    <row r="65" spans="1:12" s="107" customFormat="1" ht="72" customHeight="1">
      <c r="A65" s="19">
        <v>13</v>
      </c>
      <c r="B65" s="121" t="s">
        <v>306</v>
      </c>
      <c r="C65" s="24" t="s">
        <v>101</v>
      </c>
      <c r="D65" s="24" t="s">
        <v>307</v>
      </c>
      <c r="E65" s="24" t="s">
        <v>308</v>
      </c>
      <c r="F65" s="125" t="s">
        <v>206</v>
      </c>
      <c r="G65" s="123">
        <v>1790</v>
      </c>
      <c r="H65" s="123">
        <v>50</v>
      </c>
      <c r="I65" s="123">
        <v>630</v>
      </c>
      <c r="J65" s="25" t="s">
        <v>309</v>
      </c>
      <c r="K65" s="28" t="s">
        <v>101</v>
      </c>
      <c r="L65" s="28"/>
    </row>
    <row r="66" spans="1:12" s="109" customFormat="1" ht="21.75" customHeight="1">
      <c r="A66" s="188" t="s">
        <v>310</v>
      </c>
      <c r="B66" s="189"/>
      <c r="C66" s="190"/>
      <c r="D66" s="117"/>
      <c r="E66" s="137"/>
      <c r="F66" s="15"/>
      <c r="G66" s="16">
        <f>SUM(G67:G79)</f>
        <v>242903</v>
      </c>
      <c r="H66" s="16">
        <f>SUM(H67:H79)</f>
        <v>70420</v>
      </c>
      <c r="I66" s="16">
        <f>SUM(I67:I79)</f>
        <v>54900</v>
      </c>
      <c r="J66" s="137"/>
      <c r="K66" s="137"/>
      <c r="L66" s="137"/>
    </row>
    <row r="67" spans="1:12" s="107" customFormat="1" ht="87" customHeight="1">
      <c r="A67" s="19">
        <v>14</v>
      </c>
      <c r="B67" s="134" t="s">
        <v>311</v>
      </c>
      <c r="C67" s="134" t="s">
        <v>312</v>
      </c>
      <c r="D67" s="134" t="s">
        <v>313</v>
      </c>
      <c r="E67" s="134" t="s">
        <v>314</v>
      </c>
      <c r="F67" s="138" t="s">
        <v>206</v>
      </c>
      <c r="G67" s="26">
        <v>78000</v>
      </c>
      <c r="H67" s="26">
        <v>12000</v>
      </c>
      <c r="I67" s="26">
        <v>10000</v>
      </c>
      <c r="J67" s="149" t="s">
        <v>315</v>
      </c>
      <c r="K67" s="173" t="s">
        <v>313</v>
      </c>
      <c r="L67" s="28"/>
    </row>
    <row r="68" spans="1:12" s="107" customFormat="1" ht="59.25" customHeight="1">
      <c r="A68" s="19">
        <v>15</v>
      </c>
      <c r="B68" s="134" t="s">
        <v>316</v>
      </c>
      <c r="C68" s="134" t="s">
        <v>317</v>
      </c>
      <c r="D68" s="134" t="s">
        <v>65</v>
      </c>
      <c r="E68" s="134" t="s">
        <v>318</v>
      </c>
      <c r="F68" s="138" t="s">
        <v>319</v>
      </c>
      <c r="G68" s="26">
        <v>54000</v>
      </c>
      <c r="H68" s="26">
        <v>8000</v>
      </c>
      <c r="I68" s="26">
        <v>10000</v>
      </c>
      <c r="J68" s="149" t="s">
        <v>320</v>
      </c>
      <c r="K68" s="173" t="s">
        <v>321</v>
      </c>
      <c r="L68" s="28"/>
    </row>
    <row r="69" spans="1:12" s="107" customFormat="1" ht="102" customHeight="1">
      <c r="A69" s="19">
        <v>16</v>
      </c>
      <c r="B69" s="134" t="s">
        <v>322</v>
      </c>
      <c r="C69" s="134" t="s">
        <v>323</v>
      </c>
      <c r="D69" s="134" t="s">
        <v>324</v>
      </c>
      <c r="E69" s="134" t="s">
        <v>325</v>
      </c>
      <c r="F69" s="138" t="s">
        <v>326</v>
      </c>
      <c r="G69" s="26">
        <v>24400</v>
      </c>
      <c r="H69" s="26">
        <v>8000</v>
      </c>
      <c r="I69" s="26">
        <v>7000</v>
      </c>
      <c r="J69" s="149" t="s">
        <v>327</v>
      </c>
      <c r="K69" s="173" t="s">
        <v>328</v>
      </c>
      <c r="L69" s="28"/>
    </row>
    <row r="70" spans="1:12" s="107" customFormat="1" ht="73.5" customHeight="1">
      <c r="A70" s="19">
        <v>17</v>
      </c>
      <c r="B70" s="134" t="s">
        <v>329</v>
      </c>
      <c r="C70" s="134" t="s">
        <v>330</v>
      </c>
      <c r="D70" s="134" t="s">
        <v>65</v>
      </c>
      <c r="E70" s="134" t="s">
        <v>331</v>
      </c>
      <c r="F70" s="138" t="s">
        <v>332</v>
      </c>
      <c r="G70" s="26">
        <v>23600</v>
      </c>
      <c r="H70" s="26">
        <v>5000</v>
      </c>
      <c r="I70" s="26">
        <v>10000</v>
      </c>
      <c r="J70" s="149" t="s">
        <v>333</v>
      </c>
      <c r="K70" s="173" t="s">
        <v>334</v>
      </c>
      <c r="L70" s="28"/>
    </row>
    <row r="71" spans="1:12" s="107" customFormat="1" ht="74.25" customHeight="1">
      <c r="A71" s="19">
        <v>18</v>
      </c>
      <c r="B71" s="134" t="s">
        <v>335</v>
      </c>
      <c r="C71" s="134" t="s">
        <v>336</v>
      </c>
      <c r="D71" s="134" t="s">
        <v>65</v>
      </c>
      <c r="E71" s="134" t="s">
        <v>337</v>
      </c>
      <c r="F71" s="138" t="s">
        <v>338</v>
      </c>
      <c r="G71" s="26">
        <v>16700</v>
      </c>
      <c r="H71" s="26">
        <v>15200</v>
      </c>
      <c r="I71" s="26">
        <v>1500</v>
      </c>
      <c r="J71" s="149" t="s">
        <v>91</v>
      </c>
      <c r="K71" s="173" t="s">
        <v>334</v>
      </c>
      <c r="L71" s="28"/>
    </row>
    <row r="72" spans="1:12" s="107" customFormat="1" ht="73.5" customHeight="1">
      <c r="A72" s="19">
        <v>19</v>
      </c>
      <c r="B72" s="120" t="s">
        <v>339</v>
      </c>
      <c r="C72" s="18" t="s">
        <v>340</v>
      </c>
      <c r="D72" s="18" t="s">
        <v>65</v>
      </c>
      <c r="E72" s="31" t="s">
        <v>341</v>
      </c>
      <c r="F72" s="19" t="s">
        <v>74</v>
      </c>
      <c r="G72" s="20">
        <v>12000</v>
      </c>
      <c r="H72" s="20">
        <v>7500</v>
      </c>
      <c r="I72" s="20">
        <v>4500</v>
      </c>
      <c r="J72" s="28" t="s">
        <v>342</v>
      </c>
      <c r="K72" s="173" t="s">
        <v>334</v>
      </c>
      <c r="L72" s="28"/>
    </row>
    <row r="73" spans="1:12" s="107" customFormat="1" ht="69.75" customHeight="1">
      <c r="A73" s="19">
        <v>20</v>
      </c>
      <c r="B73" s="134" t="s">
        <v>343</v>
      </c>
      <c r="C73" s="134" t="s">
        <v>344</v>
      </c>
      <c r="D73" s="134" t="s">
        <v>65</v>
      </c>
      <c r="E73" s="134" t="s">
        <v>345</v>
      </c>
      <c r="F73" s="138" t="s">
        <v>206</v>
      </c>
      <c r="G73" s="26">
        <v>9000</v>
      </c>
      <c r="H73" s="26">
        <v>2600</v>
      </c>
      <c r="I73" s="26">
        <v>3300</v>
      </c>
      <c r="J73" s="145" t="s">
        <v>346</v>
      </c>
      <c r="K73" s="30" t="s">
        <v>347</v>
      </c>
      <c r="L73" s="28"/>
    </row>
    <row r="74" spans="1:12" s="107" customFormat="1" ht="102" customHeight="1">
      <c r="A74" s="19">
        <v>21</v>
      </c>
      <c r="B74" s="120" t="s">
        <v>348</v>
      </c>
      <c r="C74" s="18" t="s">
        <v>349</v>
      </c>
      <c r="D74" s="18" t="s">
        <v>313</v>
      </c>
      <c r="E74" s="28" t="s">
        <v>350</v>
      </c>
      <c r="F74" s="19" t="s">
        <v>332</v>
      </c>
      <c r="G74" s="20">
        <v>6565</v>
      </c>
      <c r="H74" s="20">
        <v>4500</v>
      </c>
      <c r="I74" s="20">
        <v>1000</v>
      </c>
      <c r="J74" s="28" t="s">
        <v>351</v>
      </c>
      <c r="K74" s="173" t="s">
        <v>313</v>
      </c>
      <c r="L74" s="28"/>
    </row>
    <row r="75" spans="1:12" s="107" customFormat="1" ht="81" customHeight="1">
      <c r="A75" s="19">
        <v>22</v>
      </c>
      <c r="B75" s="120" t="s">
        <v>352</v>
      </c>
      <c r="C75" s="18" t="s">
        <v>353</v>
      </c>
      <c r="D75" s="18" t="s">
        <v>65</v>
      </c>
      <c r="E75" s="28" t="s">
        <v>354</v>
      </c>
      <c r="F75" s="19" t="s">
        <v>355</v>
      </c>
      <c r="G75" s="20">
        <v>6000</v>
      </c>
      <c r="H75" s="20">
        <v>500</v>
      </c>
      <c r="I75" s="20">
        <v>2000</v>
      </c>
      <c r="J75" s="28" t="s">
        <v>356</v>
      </c>
      <c r="K75" s="173" t="s">
        <v>334</v>
      </c>
      <c r="L75" s="28"/>
    </row>
    <row r="76" spans="1:12" s="107" customFormat="1" ht="60" customHeight="1">
      <c r="A76" s="19">
        <v>23</v>
      </c>
      <c r="B76" s="120" t="s">
        <v>357</v>
      </c>
      <c r="C76" s="18" t="s">
        <v>358</v>
      </c>
      <c r="D76" s="18" t="s">
        <v>313</v>
      </c>
      <c r="E76" s="28" t="s">
        <v>359</v>
      </c>
      <c r="F76" s="19" t="s">
        <v>206</v>
      </c>
      <c r="G76" s="20">
        <v>5018</v>
      </c>
      <c r="H76" s="20">
        <v>2600</v>
      </c>
      <c r="I76" s="20">
        <v>2500</v>
      </c>
      <c r="J76" s="28" t="s">
        <v>327</v>
      </c>
      <c r="K76" s="173" t="s">
        <v>313</v>
      </c>
      <c r="L76" s="28"/>
    </row>
    <row r="77" spans="1:12" s="107" customFormat="1" ht="69" customHeight="1">
      <c r="A77" s="19">
        <v>24</v>
      </c>
      <c r="B77" s="120" t="s">
        <v>360</v>
      </c>
      <c r="C77" s="18" t="s">
        <v>361</v>
      </c>
      <c r="D77" s="18" t="s">
        <v>65</v>
      </c>
      <c r="E77" s="28" t="s">
        <v>362</v>
      </c>
      <c r="F77" s="19" t="s">
        <v>363</v>
      </c>
      <c r="G77" s="20">
        <v>3020</v>
      </c>
      <c r="H77" s="20">
        <v>2020</v>
      </c>
      <c r="I77" s="20">
        <v>1000</v>
      </c>
      <c r="J77" s="28" t="s">
        <v>364</v>
      </c>
      <c r="K77" s="173" t="s">
        <v>334</v>
      </c>
      <c r="L77" s="28"/>
    </row>
    <row r="78" spans="1:12" s="107" customFormat="1" ht="75" customHeight="1">
      <c r="A78" s="19">
        <v>25</v>
      </c>
      <c r="B78" s="134" t="s">
        <v>365</v>
      </c>
      <c r="C78" s="134" t="s">
        <v>366</v>
      </c>
      <c r="D78" s="134" t="s">
        <v>65</v>
      </c>
      <c r="E78" s="134" t="s">
        <v>367</v>
      </c>
      <c r="F78" s="138" t="s">
        <v>74</v>
      </c>
      <c r="G78" s="26">
        <v>2500</v>
      </c>
      <c r="H78" s="26">
        <v>1000</v>
      </c>
      <c r="I78" s="26">
        <v>1500</v>
      </c>
      <c r="J78" s="149" t="s">
        <v>91</v>
      </c>
      <c r="K78" s="40" t="s">
        <v>347</v>
      </c>
      <c r="L78" s="28"/>
    </row>
    <row r="79" spans="1:12" s="107" customFormat="1" ht="69" customHeight="1">
      <c r="A79" s="19">
        <v>26</v>
      </c>
      <c r="B79" s="34" t="s">
        <v>368</v>
      </c>
      <c r="C79" s="30" t="s">
        <v>369</v>
      </c>
      <c r="D79" s="30" t="s">
        <v>65</v>
      </c>
      <c r="E79" s="30" t="s">
        <v>370</v>
      </c>
      <c r="F79" s="60" t="s">
        <v>74</v>
      </c>
      <c r="G79" s="60">
        <v>2100</v>
      </c>
      <c r="H79" s="60">
        <v>1500</v>
      </c>
      <c r="I79" s="60">
        <v>600</v>
      </c>
      <c r="J79" s="34" t="s">
        <v>91</v>
      </c>
      <c r="K79" s="34" t="s">
        <v>347</v>
      </c>
      <c r="L79" s="34"/>
    </row>
    <row r="80" spans="1:12" s="109" customFormat="1" ht="21.75" customHeight="1">
      <c r="A80" s="188" t="s">
        <v>371</v>
      </c>
      <c r="B80" s="189"/>
      <c r="C80" s="190"/>
      <c r="D80" s="117"/>
      <c r="E80" s="137"/>
      <c r="F80" s="15"/>
      <c r="G80" s="16">
        <f>SUM(G81:G96)</f>
        <v>611743</v>
      </c>
      <c r="H80" s="16">
        <f>SUM(H81:H96)</f>
        <v>249700</v>
      </c>
      <c r="I80" s="16">
        <f>SUM(I81:I96)</f>
        <v>176500</v>
      </c>
      <c r="J80" s="137"/>
      <c r="K80" s="137"/>
      <c r="L80" s="137"/>
    </row>
    <row r="81" spans="1:12" s="107" customFormat="1" ht="59.25" customHeight="1">
      <c r="A81" s="19">
        <v>27</v>
      </c>
      <c r="B81" s="33" t="s">
        <v>376</v>
      </c>
      <c r="C81" s="33" t="s">
        <v>377</v>
      </c>
      <c r="D81" s="33" t="s">
        <v>141</v>
      </c>
      <c r="E81" s="33" t="s">
        <v>378</v>
      </c>
      <c r="F81" s="116" t="s">
        <v>379</v>
      </c>
      <c r="G81" s="20">
        <v>120000</v>
      </c>
      <c r="H81" s="20">
        <v>60000</v>
      </c>
      <c r="I81" s="20">
        <v>40000</v>
      </c>
      <c r="J81" s="143" t="s">
        <v>380</v>
      </c>
      <c r="K81" s="41" t="s">
        <v>381</v>
      </c>
      <c r="L81" s="28"/>
    </row>
    <row r="82" spans="1:12" s="107" customFormat="1" ht="54.75" customHeight="1">
      <c r="A82" s="19">
        <v>28</v>
      </c>
      <c r="B82" s="33" t="s">
        <v>372</v>
      </c>
      <c r="C82" s="33" t="s">
        <v>373</v>
      </c>
      <c r="D82" s="33" t="s">
        <v>141</v>
      </c>
      <c r="E82" s="33" t="s">
        <v>374</v>
      </c>
      <c r="F82" s="116" t="s">
        <v>326</v>
      </c>
      <c r="G82" s="20">
        <v>80000</v>
      </c>
      <c r="H82" s="20">
        <v>20000</v>
      </c>
      <c r="I82" s="60">
        <v>10000</v>
      </c>
      <c r="J82" s="152" t="s">
        <v>375</v>
      </c>
      <c r="K82" s="41" t="s">
        <v>141</v>
      </c>
      <c r="L82" s="28"/>
    </row>
    <row r="83" spans="1:12" s="107" customFormat="1" ht="66.75" customHeight="1">
      <c r="A83" s="19">
        <v>29</v>
      </c>
      <c r="B83" s="54" t="s">
        <v>382</v>
      </c>
      <c r="C83" s="54" t="s">
        <v>383</v>
      </c>
      <c r="D83" s="124" t="s">
        <v>102</v>
      </c>
      <c r="E83" s="54" t="s">
        <v>384</v>
      </c>
      <c r="F83" s="153" t="s">
        <v>206</v>
      </c>
      <c r="G83" s="126">
        <v>49733</v>
      </c>
      <c r="H83" s="127">
        <v>10000</v>
      </c>
      <c r="I83" s="127">
        <v>10000</v>
      </c>
      <c r="J83" s="145" t="s">
        <v>385</v>
      </c>
      <c r="K83" s="31" t="s">
        <v>102</v>
      </c>
      <c r="L83" s="28"/>
    </row>
    <row r="84" spans="1:12" s="107" customFormat="1" ht="78" customHeight="1">
      <c r="A84" s="19">
        <v>30</v>
      </c>
      <c r="B84" s="134" t="s">
        <v>386</v>
      </c>
      <c r="C84" s="134" t="s">
        <v>387</v>
      </c>
      <c r="D84" s="134" t="s">
        <v>174</v>
      </c>
      <c r="E84" s="134" t="s">
        <v>388</v>
      </c>
      <c r="F84" s="138" t="s">
        <v>326</v>
      </c>
      <c r="G84" s="26">
        <v>48000</v>
      </c>
      <c r="H84" s="26">
        <v>21000</v>
      </c>
      <c r="I84" s="26">
        <v>17000</v>
      </c>
      <c r="J84" s="149" t="s">
        <v>389</v>
      </c>
      <c r="K84" s="174" t="s">
        <v>174</v>
      </c>
      <c r="L84" s="28"/>
    </row>
    <row r="85" spans="1:12" s="107" customFormat="1" ht="57.75" customHeight="1">
      <c r="A85" s="19">
        <v>31</v>
      </c>
      <c r="B85" s="33" t="s">
        <v>390</v>
      </c>
      <c r="C85" s="18" t="s">
        <v>391</v>
      </c>
      <c r="D85" s="33" t="s">
        <v>184</v>
      </c>
      <c r="E85" s="18" t="s">
        <v>392</v>
      </c>
      <c r="F85" s="19" t="s">
        <v>206</v>
      </c>
      <c r="G85" s="20">
        <v>43810</v>
      </c>
      <c r="H85" s="20">
        <v>21000</v>
      </c>
      <c r="I85" s="20">
        <v>18000</v>
      </c>
      <c r="J85" s="28" t="s">
        <v>393</v>
      </c>
      <c r="K85" s="31" t="s">
        <v>184</v>
      </c>
      <c r="L85" s="28"/>
    </row>
    <row r="86" spans="1:12" s="107" customFormat="1" ht="79.5" customHeight="1">
      <c r="A86" s="19">
        <v>32</v>
      </c>
      <c r="B86" s="119" t="s">
        <v>394</v>
      </c>
      <c r="C86" s="119" t="s">
        <v>395</v>
      </c>
      <c r="D86" s="119" t="s">
        <v>324</v>
      </c>
      <c r="E86" s="119" t="s">
        <v>396</v>
      </c>
      <c r="F86" s="154" t="s">
        <v>326</v>
      </c>
      <c r="G86" s="155">
        <v>42000</v>
      </c>
      <c r="H86" s="155">
        <v>16000</v>
      </c>
      <c r="I86" s="155">
        <v>6000</v>
      </c>
      <c r="J86" s="31" t="s">
        <v>397</v>
      </c>
      <c r="K86" s="28" t="s">
        <v>328</v>
      </c>
      <c r="L86" s="28"/>
    </row>
    <row r="87" spans="1:12" s="107" customFormat="1" ht="54.75" customHeight="1">
      <c r="A87" s="19">
        <v>33</v>
      </c>
      <c r="B87" s="128" t="s">
        <v>398</v>
      </c>
      <c r="C87" s="128" t="s">
        <v>399</v>
      </c>
      <c r="D87" s="128" t="s">
        <v>184</v>
      </c>
      <c r="E87" s="128" t="s">
        <v>400</v>
      </c>
      <c r="F87" s="129" t="s">
        <v>332</v>
      </c>
      <c r="G87" s="130">
        <v>36000</v>
      </c>
      <c r="H87" s="130">
        <v>12000</v>
      </c>
      <c r="I87" s="130">
        <v>10000</v>
      </c>
      <c r="J87" s="147" t="s">
        <v>201</v>
      </c>
      <c r="K87" s="40" t="s">
        <v>401</v>
      </c>
      <c r="L87" s="28"/>
    </row>
    <row r="88" spans="1:12" s="107" customFormat="1" ht="61.5" customHeight="1">
      <c r="A88" s="19">
        <v>34</v>
      </c>
      <c r="B88" s="18" t="s">
        <v>402</v>
      </c>
      <c r="C88" s="18" t="s">
        <v>403</v>
      </c>
      <c r="D88" s="33" t="s">
        <v>184</v>
      </c>
      <c r="E88" s="33" t="s">
        <v>404</v>
      </c>
      <c r="F88" s="19" t="s">
        <v>206</v>
      </c>
      <c r="G88" s="20">
        <v>35000</v>
      </c>
      <c r="H88" s="20">
        <v>12000</v>
      </c>
      <c r="I88" s="20">
        <v>10000</v>
      </c>
      <c r="J88" s="143" t="s">
        <v>138</v>
      </c>
      <c r="K88" s="31" t="s">
        <v>184</v>
      </c>
      <c r="L88" s="28"/>
    </row>
    <row r="89" spans="1:12" s="107" customFormat="1" ht="51" customHeight="1">
      <c r="A89" s="19">
        <v>35</v>
      </c>
      <c r="B89" s="128" t="s">
        <v>405</v>
      </c>
      <c r="C89" s="128" t="s">
        <v>229</v>
      </c>
      <c r="D89" s="128" t="s">
        <v>184</v>
      </c>
      <c r="E89" s="128" t="s">
        <v>406</v>
      </c>
      <c r="F89" s="129" t="s">
        <v>407</v>
      </c>
      <c r="G89" s="130">
        <v>33200</v>
      </c>
      <c r="H89" s="130">
        <v>31200</v>
      </c>
      <c r="I89" s="130">
        <v>2000</v>
      </c>
      <c r="J89" s="28" t="s">
        <v>91</v>
      </c>
      <c r="K89" s="41" t="s">
        <v>408</v>
      </c>
      <c r="L89" s="28"/>
    </row>
    <row r="90" spans="1:12" s="107" customFormat="1" ht="50.25" customHeight="1">
      <c r="A90" s="19">
        <v>36</v>
      </c>
      <c r="B90" s="156" t="s">
        <v>409</v>
      </c>
      <c r="C90" s="156" t="s">
        <v>410</v>
      </c>
      <c r="D90" s="124" t="s">
        <v>102</v>
      </c>
      <c r="E90" s="157" t="s">
        <v>411</v>
      </c>
      <c r="F90" s="153" t="s">
        <v>412</v>
      </c>
      <c r="G90" s="158">
        <v>30000</v>
      </c>
      <c r="H90" s="127">
        <v>11000</v>
      </c>
      <c r="I90" s="127">
        <v>10000</v>
      </c>
      <c r="J90" s="145" t="s">
        <v>413</v>
      </c>
      <c r="K90" s="31" t="s">
        <v>102</v>
      </c>
      <c r="L90" s="28"/>
    </row>
    <row r="91" spans="1:12" s="107" customFormat="1" ht="67.5" customHeight="1">
      <c r="A91" s="19">
        <v>37</v>
      </c>
      <c r="B91" s="33" t="s">
        <v>414</v>
      </c>
      <c r="C91" s="33" t="s">
        <v>415</v>
      </c>
      <c r="D91" s="33" t="s">
        <v>141</v>
      </c>
      <c r="E91" s="33" t="s">
        <v>416</v>
      </c>
      <c r="F91" s="116" t="s">
        <v>417</v>
      </c>
      <c r="G91" s="20">
        <v>23000</v>
      </c>
      <c r="H91" s="20">
        <v>9500</v>
      </c>
      <c r="I91" s="20">
        <v>13500</v>
      </c>
      <c r="J91" s="143" t="s">
        <v>91</v>
      </c>
      <c r="K91" s="41" t="s">
        <v>408</v>
      </c>
      <c r="L91" s="28"/>
    </row>
    <row r="92" spans="1:12" s="107" customFormat="1" ht="75" customHeight="1">
      <c r="A92" s="19">
        <v>38</v>
      </c>
      <c r="B92" s="33" t="s">
        <v>418</v>
      </c>
      <c r="C92" s="33" t="s">
        <v>419</v>
      </c>
      <c r="D92" s="33" t="s">
        <v>127</v>
      </c>
      <c r="E92" s="33" t="s">
        <v>420</v>
      </c>
      <c r="F92" s="116" t="s">
        <v>257</v>
      </c>
      <c r="G92" s="20">
        <v>22000</v>
      </c>
      <c r="H92" s="20">
        <v>10000</v>
      </c>
      <c r="I92" s="20">
        <v>8000</v>
      </c>
      <c r="J92" s="143" t="s">
        <v>421</v>
      </c>
      <c r="K92" s="34" t="s">
        <v>127</v>
      </c>
      <c r="L92" s="28"/>
    </row>
    <row r="93" spans="1:12" s="107" customFormat="1" ht="60.75" customHeight="1">
      <c r="A93" s="19">
        <v>39</v>
      </c>
      <c r="B93" s="157" t="s">
        <v>422</v>
      </c>
      <c r="C93" s="159" t="s">
        <v>423</v>
      </c>
      <c r="D93" s="124" t="s">
        <v>102</v>
      </c>
      <c r="E93" s="124" t="s">
        <v>424</v>
      </c>
      <c r="F93" s="160" t="s">
        <v>425</v>
      </c>
      <c r="G93" s="158">
        <v>16000</v>
      </c>
      <c r="H93" s="127">
        <v>3000</v>
      </c>
      <c r="I93" s="127">
        <v>5000</v>
      </c>
      <c r="J93" s="145" t="s">
        <v>138</v>
      </c>
      <c r="K93" s="41" t="s">
        <v>426</v>
      </c>
      <c r="L93" s="28"/>
    </row>
    <row r="94" spans="1:12" s="107" customFormat="1" ht="63.75" customHeight="1">
      <c r="A94" s="19">
        <v>40</v>
      </c>
      <c r="B94" s="33" t="s">
        <v>427</v>
      </c>
      <c r="C94" s="33" t="s">
        <v>428</v>
      </c>
      <c r="D94" s="33" t="s">
        <v>184</v>
      </c>
      <c r="E94" s="33" t="s">
        <v>429</v>
      </c>
      <c r="F94" s="116" t="s">
        <v>206</v>
      </c>
      <c r="G94" s="20">
        <v>13000</v>
      </c>
      <c r="H94" s="20">
        <v>5000</v>
      </c>
      <c r="I94" s="20">
        <v>6000</v>
      </c>
      <c r="J94" s="143" t="s">
        <v>138</v>
      </c>
      <c r="K94" s="31" t="s">
        <v>184</v>
      </c>
      <c r="L94" s="28"/>
    </row>
    <row r="95" spans="1:12" s="107" customFormat="1" ht="56.25" customHeight="1">
      <c r="A95" s="19">
        <v>41</v>
      </c>
      <c r="B95" s="134" t="s">
        <v>430</v>
      </c>
      <c r="C95" s="134" t="s">
        <v>431</v>
      </c>
      <c r="D95" s="27" t="s">
        <v>110</v>
      </c>
      <c r="E95" s="134" t="s">
        <v>432</v>
      </c>
      <c r="F95" s="138" t="s">
        <v>297</v>
      </c>
      <c r="G95" s="26">
        <v>11000</v>
      </c>
      <c r="H95" s="26">
        <v>5000</v>
      </c>
      <c r="I95" s="26">
        <v>6000</v>
      </c>
      <c r="J95" s="149" t="s">
        <v>91</v>
      </c>
      <c r="K95" s="41" t="s">
        <v>433</v>
      </c>
      <c r="L95" s="28"/>
    </row>
    <row r="96" spans="1:12" s="107" customFormat="1" ht="58.5" customHeight="1">
      <c r="A96" s="19">
        <v>42</v>
      </c>
      <c r="B96" s="134" t="s">
        <v>434</v>
      </c>
      <c r="C96" s="134" t="s">
        <v>435</v>
      </c>
      <c r="D96" s="134" t="s">
        <v>174</v>
      </c>
      <c r="E96" s="134" t="s">
        <v>436</v>
      </c>
      <c r="F96" s="138" t="s">
        <v>437</v>
      </c>
      <c r="G96" s="26">
        <v>9000</v>
      </c>
      <c r="H96" s="26">
        <v>3000</v>
      </c>
      <c r="I96" s="26">
        <v>5000</v>
      </c>
      <c r="J96" s="149" t="s">
        <v>438</v>
      </c>
      <c r="K96" s="134" t="s">
        <v>174</v>
      </c>
      <c r="L96" s="28"/>
    </row>
    <row r="97" spans="1:12" s="109" customFormat="1" ht="21.75" customHeight="1">
      <c r="A97" s="188" t="s">
        <v>439</v>
      </c>
      <c r="B97" s="189"/>
      <c r="C97" s="190"/>
      <c r="D97" s="117"/>
      <c r="E97" s="137"/>
      <c r="F97" s="15"/>
      <c r="G97" s="16">
        <f>SUM(G98:G100)</f>
        <v>54600</v>
      </c>
      <c r="H97" s="16">
        <f>SUM(H98:H100)</f>
        <v>24500</v>
      </c>
      <c r="I97" s="16">
        <f>SUM(I98:I100)</f>
        <v>7000</v>
      </c>
      <c r="J97" s="137"/>
      <c r="K97" s="137"/>
      <c r="L97" s="137"/>
    </row>
    <row r="98" spans="1:12" s="107" customFormat="1" ht="120" customHeight="1">
      <c r="A98" s="19">
        <v>43</v>
      </c>
      <c r="B98" s="119" t="s">
        <v>440</v>
      </c>
      <c r="C98" s="119" t="s">
        <v>328</v>
      </c>
      <c r="D98" s="119" t="s">
        <v>324</v>
      </c>
      <c r="E98" s="119" t="s">
        <v>441</v>
      </c>
      <c r="F98" s="154" t="s">
        <v>206</v>
      </c>
      <c r="G98" s="161">
        <v>12000</v>
      </c>
      <c r="H98" s="161">
        <v>4000</v>
      </c>
      <c r="I98" s="161">
        <v>3000</v>
      </c>
      <c r="J98" s="175" t="s">
        <v>442</v>
      </c>
      <c r="K98" s="28" t="s">
        <v>328</v>
      </c>
      <c r="L98" s="28"/>
    </row>
    <row r="99" spans="1:12" s="107" customFormat="1" ht="78" customHeight="1">
      <c r="A99" s="19">
        <v>44</v>
      </c>
      <c r="B99" s="24" t="s">
        <v>443</v>
      </c>
      <c r="C99" s="24" t="s">
        <v>444</v>
      </c>
      <c r="D99" s="24" t="s">
        <v>445</v>
      </c>
      <c r="E99" s="24" t="s">
        <v>446</v>
      </c>
      <c r="F99" s="125" t="s">
        <v>257</v>
      </c>
      <c r="G99" s="26">
        <v>22600</v>
      </c>
      <c r="H99" s="26">
        <v>12000</v>
      </c>
      <c r="I99" s="26">
        <v>2000</v>
      </c>
      <c r="J99" s="31" t="s">
        <v>150</v>
      </c>
      <c r="K99" s="40" t="s">
        <v>447</v>
      </c>
      <c r="L99" s="28"/>
    </row>
    <row r="100" spans="1:12" s="107" customFormat="1" ht="66" customHeight="1">
      <c r="A100" s="19">
        <v>45</v>
      </c>
      <c r="B100" s="134" t="s">
        <v>448</v>
      </c>
      <c r="C100" s="134" t="s">
        <v>449</v>
      </c>
      <c r="D100" s="134" t="s">
        <v>148</v>
      </c>
      <c r="E100" s="134" t="s">
        <v>450</v>
      </c>
      <c r="F100" s="138" t="s">
        <v>257</v>
      </c>
      <c r="G100" s="26">
        <v>20000</v>
      </c>
      <c r="H100" s="26">
        <v>8500</v>
      </c>
      <c r="I100" s="26">
        <v>2000</v>
      </c>
      <c r="J100" s="31" t="s">
        <v>150</v>
      </c>
      <c r="K100" s="40" t="s">
        <v>451</v>
      </c>
      <c r="L100" s="28"/>
    </row>
    <row r="101" spans="1:12" s="109" customFormat="1" ht="21.75" customHeight="1">
      <c r="A101" s="188" t="s">
        <v>452</v>
      </c>
      <c r="B101" s="189"/>
      <c r="C101" s="190"/>
      <c r="D101" s="117"/>
      <c r="E101" s="137"/>
      <c r="F101" s="15"/>
      <c r="G101" s="16">
        <f>SUM(G102:G105)</f>
        <v>28075.1</v>
      </c>
      <c r="H101" s="16">
        <f>SUM(H102:H105)</f>
        <v>15430</v>
      </c>
      <c r="I101" s="16">
        <f>SUM(I102:I105)</f>
        <v>12045.1</v>
      </c>
      <c r="J101" s="137"/>
      <c r="K101" s="137"/>
      <c r="L101" s="137"/>
    </row>
    <row r="102" spans="1:12" s="107" customFormat="1" ht="63.75" customHeight="1">
      <c r="A102" s="19">
        <v>46</v>
      </c>
      <c r="B102" s="120" t="s">
        <v>453</v>
      </c>
      <c r="C102" s="18" t="s">
        <v>454</v>
      </c>
      <c r="D102" s="41" t="s">
        <v>127</v>
      </c>
      <c r="E102" s="41" t="s">
        <v>455</v>
      </c>
      <c r="F102" s="19" t="s">
        <v>456</v>
      </c>
      <c r="G102" s="20">
        <v>12175.1</v>
      </c>
      <c r="H102" s="20">
        <v>7100</v>
      </c>
      <c r="I102" s="20">
        <v>5075.1</v>
      </c>
      <c r="J102" s="28" t="s">
        <v>91</v>
      </c>
      <c r="K102" s="40" t="s">
        <v>181</v>
      </c>
      <c r="L102" s="28"/>
    </row>
    <row r="103" spans="1:12" s="107" customFormat="1" ht="84" customHeight="1">
      <c r="A103" s="19">
        <v>47</v>
      </c>
      <c r="B103" s="162" t="s">
        <v>457</v>
      </c>
      <c r="C103" s="162" t="s">
        <v>458</v>
      </c>
      <c r="D103" s="163" t="s">
        <v>459</v>
      </c>
      <c r="E103" s="163" t="s">
        <v>460</v>
      </c>
      <c r="F103" s="164" t="s">
        <v>74</v>
      </c>
      <c r="G103" s="165">
        <v>9600</v>
      </c>
      <c r="H103" s="166">
        <v>5000</v>
      </c>
      <c r="I103" s="166">
        <v>4600</v>
      </c>
      <c r="J103" s="25" t="s">
        <v>91</v>
      </c>
      <c r="K103" s="31" t="s">
        <v>461</v>
      </c>
      <c r="L103" s="28"/>
    </row>
    <row r="104" spans="1:12" s="107" customFormat="1" ht="51" customHeight="1">
      <c r="A104" s="19">
        <v>48</v>
      </c>
      <c r="B104" s="124" t="s">
        <v>462</v>
      </c>
      <c r="C104" s="124" t="s">
        <v>463</v>
      </c>
      <c r="D104" s="124" t="s">
        <v>102</v>
      </c>
      <c r="E104" s="124" t="s">
        <v>464</v>
      </c>
      <c r="F104" s="167" t="s">
        <v>257</v>
      </c>
      <c r="G104" s="126">
        <v>3300</v>
      </c>
      <c r="H104" s="127">
        <v>1500</v>
      </c>
      <c r="I104" s="127">
        <v>1200</v>
      </c>
      <c r="J104" s="145" t="s">
        <v>138</v>
      </c>
      <c r="K104" s="31" t="s">
        <v>171</v>
      </c>
      <c r="L104" s="28"/>
    </row>
    <row r="105" spans="1:12" s="107" customFormat="1" ht="50.25" customHeight="1">
      <c r="A105" s="19">
        <v>49</v>
      </c>
      <c r="B105" s="120" t="s">
        <v>465</v>
      </c>
      <c r="C105" s="18" t="s">
        <v>466</v>
      </c>
      <c r="D105" s="128" t="s">
        <v>184</v>
      </c>
      <c r="E105" s="41" t="s">
        <v>467</v>
      </c>
      <c r="F105" s="19" t="s">
        <v>297</v>
      </c>
      <c r="G105" s="20">
        <v>3000</v>
      </c>
      <c r="H105" s="20">
        <v>1830</v>
      </c>
      <c r="I105" s="20">
        <v>1170</v>
      </c>
      <c r="J105" s="28" t="s">
        <v>91</v>
      </c>
      <c r="K105" s="30" t="s">
        <v>181</v>
      </c>
      <c r="L105" s="28"/>
    </row>
    <row r="106" spans="1:12" s="109" customFormat="1" ht="21.75" customHeight="1">
      <c r="A106" s="188" t="s">
        <v>468</v>
      </c>
      <c r="B106" s="189"/>
      <c r="C106" s="189"/>
      <c r="D106" s="189"/>
      <c r="E106" s="137"/>
      <c r="F106" s="15"/>
      <c r="G106" s="16">
        <f>SUM(G107:G124)</f>
        <v>21980960</v>
      </c>
      <c r="H106" s="16">
        <f>SUM(H107:H124)</f>
        <v>8808028</v>
      </c>
      <c r="I106" s="16">
        <f>SUM(I107:I124)</f>
        <v>2315180</v>
      </c>
      <c r="J106" s="137"/>
      <c r="K106" s="137"/>
      <c r="L106" s="137"/>
    </row>
    <row r="107" spans="1:12" s="109" customFormat="1" ht="162.75" customHeight="1">
      <c r="A107" s="21">
        <v>50</v>
      </c>
      <c r="B107" s="41" t="s">
        <v>469</v>
      </c>
      <c r="C107" s="41" t="s">
        <v>470</v>
      </c>
      <c r="D107" s="41" t="s">
        <v>471</v>
      </c>
      <c r="E107" s="41" t="s">
        <v>472</v>
      </c>
      <c r="F107" s="118" t="s">
        <v>473</v>
      </c>
      <c r="G107" s="60">
        <v>12800000</v>
      </c>
      <c r="H107" s="60">
        <v>7000000</v>
      </c>
      <c r="I107" s="60">
        <v>1580000</v>
      </c>
      <c r="J107" s="41" t="s">
        <v>474</v>
      </c>
      <c r="K107" s="30" t="s">
        <v>475</v>
      </c>
      <c r="L107" s="137"/>
    </row>
    <row r="108" spans="1:12" s="109" customFormat="1" ht="231.75" customHeight="1">
      <c r="A108" s="21">
        <v>51</v>
      </c>
      <c r="B108" s="41" t="s">
        <v>476</v>
      </c>
      <c r="C108" s="41" t="s">
        <v>477</v>
      </c>
      <c r="D108" s="41" t="s">
        <v>141</v>
      </c>
      <c r="E108" s="41" t="s">
        <v>478</v>
      </c>
      <c r="F108" s="118" t="s">
        <v>479</v>
      </c>
      <c r="G108" s="60">
        <v>6634004</v>
      </c>
      <c r="H108" s="60">
        <v>1219600</v>
      </c>
      <c r="I108" s="60">
        <v>360000</v>
      </c>
      <c r="J108" s="41" t="s">
        <v>480</v>
      </c>
      <c r="K108" s="30" t="s">
        <v>481</v>
      </c>
      <c r="L108" s="137"/>
    </row>
    <row r="109" spans="1:12" s="109" customFormat="1" ht="169.5" customHeight="1">
      <c r="A109" s="21">
        <v>52</v>
      </c>
      <c r="B109" s="41" t="s">
        <v>482</v>
      </c>
      <c r="C109" s="41" t="s">
        <v>483</v>
      </c>
      <c r="D109" s="41" t="s">
        <v>445</v>
      </c>
      <c r="E109" s="41" t="s">
        <v>484</v>
      </c>
      <c r="F109" s="118" t="s">
        <v>355</v>
      </c>
      <c r="G109" s="60">
        <v>224863</v>
      </c>
      <c r="H109" s="60">
        <v>22300</v>
      </c>
      <c r="I109" s="60">
        <v>86300</v>
      </c>
      <c r="J109" s="41" t="s">
        <v>485</v>
      </c>
      <c r="K109" s="30" t="s">
        <v>313</v>
      </c>
      <c r="L109" s="137"/>
    </row>
    <row r="110" spans="1:12" s="107" customFormat="1" ht="57.75" customHeight="1">
      <c r="A110" s="21">
        <v>53</v>
      </c>
      <c r="B110" s="54" t="s">
        <v>486</v>
      </c>
      <c r="C110" s="54" t="s">
        <v>192</v>
      </c>
      <c r="D110" s="124" t="s">
        <v>102</v>
      </c>
      <c r="E110" s="54" t="s">
        <v>487</v>
      </c>
      <c r="F110" s="168" t="s">
        <v>488</v>
      </c>
      <c r="G110" s="127">
        <v>496800</v>
      </c>
      <c r="H110" s="158">
        <v>38500</v>
      </c>
      <c r="I110" s="127">
        <v>30000</v>
      </c>
      <c r="J110" s="145" t="s">
        <v>489</v>
      </c>
      <c r="K110" s="40" t="s">
        <v>120</v>
      </c>
      <c r="L110" s="28"/>
    </row>
    <row r="111" spans="1:12" s="109" customFormat="1" ht="62.25" customHeight="1">
      <c r="A111" s="21">
        <v>54</v>
      </c>
      <c r="B111" s="41" t="s">
        <v>513</v>
      </c>
      <c r="C111" s="41" t="s">
        <v>64</v>
      </c>
      <c r="D111" s="41" t="s">
        <v>204</v>
      </c>
      <c r="E111" s="31" t="s">
        <v>514</v>
      </c>
      <c r="F111" s="21" t="s">
        <v>515</v>
      </c>
      <c r="G111" s="60">
        <v>407400</v>
      </c>
      <c r="H111" s="60">
        <v>110000</v>
      </c>
      <c r="I111" s="60">
        <v>46080</v>
      </c>
      <c r="J111" s="41" t="s">
        <v>516</v>
      </c>
      <c r="K111" s="40" t="s">
        <v>204</v>
      </c>
      <c r="L111" s="137"/>
    </row>
    <row r="112" spans="1:12" s="107" customFormat="1" ht="62.25" customHeight="1">
      <c r="A112" s="21">
        <v>55</v>
      </c>
      <c r="B112" s="33" t="s">
        <v>490</v>
      </c>
      <c r="C112" s="18" t="s">
        <v>192</v>
      </c>
      <c r="D112" s="33" t="s">
        <v>184</v>
      </c>
      <c r="E112" s="18" t="s">
        <v>491</v>
      </c>
      <c r="F112" s="19" t="s">
        <v>492</v>
      </c>
      <c r="G112" s="20">
        <v>280000</v>
      </c>
      <c r="H112" s="20">
        <v>20000</v>
      </c>
      <c r="I112" s="20">
        <v>30000</v>
      </c>
      <c r="J112" s="28" t="s">
        <v>493</v>
      </c>
      <c r="K112" s="28" t="s">
        <v>212</v>
      </c>
      <c r="L112" s="28"/>
    </row>
    <row r="113" spans="1:12" s="107" customFormat="1" ht="53.25" customHeight="1">
      <c r="A113" s="21">
        <v>56</v>
      </c>
      <c r="B113" s="33" t="s">
        <v>494</v>
      </c>
      <c r="C113" s="33" t="s">
        <v>495</v>
      </c>
      <c r="D113" s="33" t="s">
        <v>141</v>
      </c>
      <c r="E113" s="33" t="s">
        <v>496</v>
      </c>
      <c r="F113" s="116" t="s">
        <v>497</v>
      </c>
      <c r="G113" s="20">
        <v>200000</v>
      </c>
      <c r="H113" s="20">
        <v>110000</v>
      </c>
      <c r="I113" s="20">
        <v>20000</v>
      </c>
      <c r="J113" s="143" t="s">
        <v>498</v>
      </c>
      <c r="K113" s="40" t="s">
        <v>218</v>
      </c>
      <c r="L113" s="28"/>
    </row>
    <row r="114" spans="1:12" s="107" customFormat="1" ht="48" customHeight="1">
      <c r="A114" s="21">
        <v>57</v>
      </c>
      <c r="B114" s="33" t="s">
        <v>499</v>
      </c>
      <c r="C114" s="33" t="s">
        <v>500</v>
      </c>
      <c r="D114" s="33" t="s">
        <v>110</v>
      </c>
      <c r="E114" s="33" t="s">
        <v>501</v>
      </c>
      <c r="F114" s="116" t="s">
        <v>502</v>
      </c>
      <c r="G114" s="20">
        <v>180000</v>
      </c>
      <c r="H114" s="20">
        <v>27118</v>
      </c>
      <c r="I114" s="20">
        <v>23000</v>
      </c>
      <c r="J114" s="143" t="s">
        <v>503</v>
      </c>
      <c r="K114" s="28" t="s">
        <v>110</v>
      </c>
      <c r="L114" s="28"/>
    </row>
    <row r="115" spans="1:12" s="107" customFormat="1" ht="52.5" customHeight="1">
      <c r="A115" s="21">
        <v>58</v>
      </c>
      <c r="B115" s="40" t="s">
        <v>504</v>
      </c>
      <c r="C115" s="40" t="s">
        <v>505</v>
      </c>
      <c r="D115" s="33" t="s">
        <v>127</v>
      </c>
      <c r="E115" s="40" t="s">
        <v>506</v>
      </c>
      <c r="F115" s="21" t="s">
        <v>251</v>
      </c>
      <c r="G115" s="60">
        <v>159711</v>
      </c>
      <c r="H115" s="60">
        <v>56000</v>
      </c>
      <c r="I115" s="60">
        <v>18000</v>
      </c>
      <c r="J115" s="41" t="s">
        <v>507</v>
      </c>
      <c r="K115" s="40" t="s">
        <v>127</v>
      </c>
      <c r="L115" s="28"/>
    </row>
    <row r="116" spans="1:12" s="107" customFormat="1" ht="70.5" customHeight="1">
      <c r="A116" s="21">
        <v>59</v>
      </c>
      <c r="B116" s="136" t="s">
        <v>508</v>
      </c>
      <c r="C116" s="18" t="s">
        <v>509</v>
      </c>
      <c r="D116" s="33" t="s">
        <v>184</v>
      </c>
      <c r="E116" s="18" t="s">
        <v>510</v>
      </c>
      <c r="F116" s="19" t="s">
        <v>511</v>
      </c>
      <c r="G116" s="20">
        <v>145000</v>
      </c>
      <c r="H116" s="20">
        <v>60000</v>
      </c>
      <c r="I116" s="20">
        <v>21000</v>
      </c>
      <c r="J116" s="28" t="s">
        <v>512</v>
      </c>
      <c r="K116" s="28" t="s">
        <v>212</v>
      </c>
      <c r="L116" s="28"/>
    </row>
    <row r="117" spans="1:12" s="107" customFormat="1" ht="48.75" customHeight="1">
      <c r="A117" s="21">
        <v>60</v>
      </c>
      <c r="B117" s="33" t="s">
        <v>517</v>
      </c>
      <c r="C117" s="33" t="s">
        <v>518</v>
      </c>
      <c r="D117" s="33" t="s">
        <v>127</v>
      </c>
      <c r="E117" s="33" t="s">
        <v>519</v>
      </c>
      <c r="F117" s="116" t="s">
        <v>520</v>
      </c>
      <c r="G117" s="20">
        <v>120000</v>
      </c>
      <c r="H117" s="20">
        <v>25000</v>
      </c>
      <c r="I117" s="20">
        <v>30000</v>
      </c>
      <c r="J117" s="143" t="s">
        <v>413</v>
      </c>
      <c r="K117" s="28" t="s">
        <v>127</v>
      </c>
      <c r="L117" s="28"/>
    </row>
    <row r="118" spans="1:12" s="107" customFormat="1" ht="60.75" customHeight="1">
      <c r="A118" s="21">
        <v>61</v>
      </c>
      <c r="B118" s="66" t="s">
        <v>521</v>
      </c>
      <c r="C118" s="66" t="s">
        <v>173</v>
      </c>
      <c r="D118" s="66" t="s">
        <v>174</v>
      </c>
      <c r="E118" s="66" t="s">
        <v>522</v>
      </c>
      <c r="F118" s="92" t="s">
        <v>326</v>
      </c>
      <c r="G118" s="20">
        <v>113000</v>
      </c>
      <c r="H118" s="20">
        <v>22000</v>
      </c>
      <c r="I118" s="20">
        <v>20000</v>
      </c>
      <c r="J118" s="67" t="s">
        <v>523</v>
      </c>
      <c r="K118" s="30" t="s">
        <v>524</v>
      </c>
      <c r="L118" s="28"/>
    </row>
    <row r="119" spans="1:12" s="107" customFormat="1" ht="49.5" customHeight="1">
      <c r="A119" s="21">
        <v>62</v>
      </c>
      <c r="B119" s="134" t="s">
        <v>525</v>
      </c>
      <c r="C119" s="134" t="s">
        <v>526</v>
      </c>
      <c r="D119" s="134" t="s">
        <v>174</v>
      </c>
      <c r="E119" s="134" t="s">
        <v>527</v>
      </c>
      <c r="F119" s="138" t="s">
        <v>257</v>
      </c>
      <c r="G119" s="26">
        <v>46000</v>
      </c>
      <c r="H119" s="26">
        <v>6000</v>
      </c>
      <c r="I119" s="26">
        <v>10000</v>
      </c>
      <c r="J119" s="149" t="s">
        <v>119</v>
      </c>
      <c r="K119" s="40" t="s">
        <v>528</v>
      </c>
      <c r="L119" s="28"/>
    </row>
    <row r="120" spans="1:12" s="107" customFormat="1" ht="49.5" customHeight="1">
      <c r="A120" s="21">
        <v>63</v>
      </c>
      <c r="B120" s="33" t="s">
        <v>529</v>
      </c>
      <c r="C120" s="33" t="s">
        <v>530</v>
      </c>
      <c r="D120" s="33" t="s">
        <v>127</v>
      </c>
      <c r="E120" s="33" t="s">
        <v>531</v>
      </c>
      <c r="F120" s="116" t="s">
        <v>206</v>
      </c>
      <c r="G120" s="20">
        <v>42000</v>
      </c>
      <c r="H120" s="20">
        <v>14000</v>
      </c>
      <c r="I120" s="20">
        <v>21000</v>
      </c>
      <c r="J120" s="143" t="s">
        <v>138</v>
      </c>
      <c r="K120" s="28" t="s">
        <v>127</v>
      </c>
      <c r="L120" s="28"/>
    </row>
    <row r="121" spans="1:12" s="107" customFormat="1" ht="49.5" customHeight="1">
      <c r="A121" s="21">
        <v>64</v>
      </c>
      <c r="B121" s="33" t="s">
        <v>532</v>
      </c>
      <c r="C121" s="33" t="s">
        <v>373</v>
      </c>
      <c r="D121" s="33" t="s">
        <v>141</v>
      </c>
      <c r="E121" s="33" t="s">
        <v>533</v>
      </c>
      <c r="F121" s="116" t="s">
        <v>363</v>
      </c>
      <c r="G121" s="20">
        <v>40000</v>
      </c>
      <c r="H121" s="20">
        <v>35000</v>
      </c>
      <c r="I121" s="20">
        <v>5000</v>
      </c>
      <c r="J121" s="143" t="s">
        <v>534</v>
      </c>
      <c r="K121" s="28" t="s">
        <v>141</v>
      </c>
      <c r="L121" s="28"/>
    </row>
    <row r="122" spans="1:12" s="107" customFormat="1" ht="63" customHeight="1">
      <c r="A122" s="21">
        <v>65</v>
      </c>
      <c r="B122" s="33" t="s">
        <v>535</v>
      </c>
      <c r="C122" s="33" t="s">
        <v>536</v>
      </c>
      <c r="D122" s="33" t="s">
        <v>127</v>
      </c>
      <c r="E122" s="77" t="s">
        <v>537</v>
      </c>
      <c r="F122" s="20" t="s">
        <v>538</v>
      </c>
      <c r="G122" s="20">
        <v>37800</v>
      </c>
      <c r="H122" s="20">
        <v>24510</v>
      </c>
      <c r="I122" s="20">
        <v>3800</v>
      </c>
      <c r="J122" s="176" t="s">
        <v>539</v>
      </c>
      <c r="K122" s="40" t="s">
        <v>202</v>
      </c>
      <c r="L122" s="28"/>
    </row>
    <row r="123" spans="1:12" s="108" customFormat="1" ht="67.5" customHeight="1">
      <c r="A123" s="21">
        <v>66</v>
      </c>
      <c r="B123" s="169" t="s">
        <v>540</v>
      </c>
      <c r="C123" s="169" t="s">
        <v>541</v>
      </c>
      <c r="D123" s="169" t="s">
        <v>72</v>
      </c>
      <c r="E123" s="169" t="s">
        <v>542</v>
      </c>
      <c r="F123" s="170" t="s">
        <v>355</v>
      </c>
      <c r="G123" s="171">
        <v>31382</v>
      </c>
      <c r="H123" s="171">
        <v>8000</v>
      </c>
      <c r="I123" s="171">
        <v>5000</v>
      </c>
      <c r="J123" s="177" t="s">
        <v>543</v>
      </c>
      <c r="K123" s="31" t="s">
        <v>544</v>
      </c>
      <c r="L123" s="31"/>
    </row>
    <row r="124" spans="1:12" s="107" customFormat="1" ht="45" customHeight="1">
      <c r="A124" s="21">
        <v>67</v>
      </c>
      <c r="B124" s="134" t="s">
        <v>545</v>
      </c>
      <c r="C124" s="134" t="s">
        <v>546</v>
      </c>
      <c r="D124" s="134" t="s">
        <v>174</v>
      </c>
      <c r="E124" s="134" t="s">
        <v>547</v>
      </c>
      <c r="F124" s="138" t="s">
        <v>332</v>
      </c>
      <c r="G124" s="26">
        <v>23000</v>
      </c>
      <c r="H124" s="26">
        <v>10000</v>
      </c>
      <c r="I124" s="26">
        <v>6000</v>
      </c>
      <c r="J124" s="149" t="s">
        <v>138</v>
      </c>
      <c r="K124" s="40" t="s">
        <v>528</v>
      </c>
      <c r="L124" s="28"/>
    </row>
    <row r="125" spans="1:12" s="109" customFormat="1" ht="28.5" customHeight="1">
      <c r="A125" s="188" t="s">
        <v>548</v>
      </c>
      <c r="B125" s="189"/>
      <c r="C125" s="189"/>
      <c r="D125" s="189"/>
      <c r="E125" s="137"/>
      <c r="F125" s="15"/>
      <c r="G125" s="16">
        <f>SUM(G126:G130)</f>
        <v>269228</v>
      </c>
      <c r="H125" s="16">
        <f>SUM(H126:H130)</f>
        <v>47640</v>
      </c>
      <c r="I125" s="16">
        <f>SUM(I126:I130)</f>
        <v>60320</v>
      </c>
      <c r="J125" s="137"/>
      <c r="K125" s="137"/>
      <c r="L125" s="137"/>
    </row>
    <row r="126" spans="1:12" s="107" customFormat="1" ht="62.25" customHeight="1">
      <c r="A126" s="21">
        <v>68</v>
      </c>
      <c r="B126" s="120" t="s">
        <v>549</v>
      </c>
      <c r="C126" s="18" t="s">
        <v>550</v>
      </c>
      <c r="D126" s="18" t="s">
        <v>551</v>
      </c>
      <c r="E126" s="28" t="s">
        <v>552</v>
      </c>
      <c r="F126" s="19" t="s">
        <v>502</v>
      </c>
      <c r="G126" s="20">
        <v>99000</v>
      </c>
      <c r="H126" s="20">
        <v>300</v>
      </c>
      <c r="I126" s="20">
        <v>1800</v>
      </c>
      <c r="J126" s="28" t="s">
        <v>553</v>
      </c>
      <c r="K126" s="77" t="s">
        <v>554</v>
      </c>
      <c r="L126" s="28"/>
    </row>
    <row r="127" spans="1:12" s="109" customFormat="1" ht="80.25" customHeight="1">
      <c r="A127" s="21">
        <v>69</v>
      </c>
      <c r="B127" s="41" t="s">
        <v>555</v>
      </c>
      <c r="C127" s="41" t="s">
        <v>64</v>
      </c>
      <c r="D127" s="41" t="s">
        <v>556</v>
      </c>
      <c r="E127" s="41" t="s">
        <v>557</v>
      </c>
      <c r="F127" s="118" t="s">
        <v>326</v>
      </c>
      <c r="G127" s="60">
        <v>67310</v>
      </c>
      <c r="H127" s="60">
        <v>40000</v>
      </c>
      <c r="I127" s="60">
        <v>27310</v>
      </c>
      <c r="J127" s="41" t="s">
        <v>815</v>
      </c>
      <c r="K127" s="77" t="s">
        <v>558</v>
      </c>
      <c r="L127" s="137"/>
    </row>
    <row r="128" spans="1:12" s="107" customFormat="1" ht="96.75" customHeight="1">
      <c r="A128" s="21">
        <v>70</v>
      </c>
      <c r="B128" s="119" t="s">
        <v>559</v>
      </c>
      <c r="C128" s="119" t="s">
        <v>560</v>
      </c>
      <c r="D128" s="119" t="s">
        <v>148</v>
      </c>
      <c r="E128" s="119" t="s">
        <v>561</v>
      </c>
      <c r="F128" s="154" t="s">
        <v>206</v>
      </c>
      <c r="G128" s="172">
        <v>51000</v>
      </c>
      <c r="H128" s="161">
        <v>1000</v>
      </c>
      <c r="I128" s="161">
        <v>20000</v>
      </c>
      <c r="J128" s="150" t="s">
        <v>562</v>
      </c>
      <c r="K128" s="77" t="s">
        <v>563</v>
      </c>
      <c r="L128" s="28"/>
    </row>
    <row r="129" spans="1:12" s="107" customFormat="1" ht="135.75" customHeight="1">
      <c r="A129" s="21">
        <v>71</v>
      </c>
      <c r="B129" s="23" t="s">
        <v>564</v>
      </c>
      <c r="C129" s="18" t="s">
        <v>565</v>
      </c>
      <c r="D129" s="18" t="s">
        <v>566</v>
      </c>
      <c r="E129" s="18" t="s">
        <v>567</v>
      </c>
      <c r="F129" s="116" t="s">
        <v>206</v>
      </c>
      <c r="G129" s="20">
        <v>49368</v>
      </c>
      <c r="H129" s="20">
        <v>5000</v>
      </c>
      <c r="I129" s="20">
        <v>10000</v>
      </c>
      <c r="J129" s="28" t="s">
        <v>568</v>
      </c>
      <c r="K129" s="28" t="s">
        <v>569</v>
      </c>
      <c r="L129" s="28"/>
    </row>
    <row r="130" spans="1:12" s="107" customFormat="1" ht="66" customHeight="1">
      <c r="A130" s="21">
        <v>72</v>
      </c>
      <c r="B130" s="33" t="s">
        <v>570</v>
      </c>
      <c r="C130" s="33" t="s">
        <v>571</v>
      </c>
      <c r="D130" s="33" t="s">
        <v>127</v>
      </c>
      <c r="E130" s="33" t="s">
        <v>572</v>
      </c>
      <c r="F130" s="116" t="s">
        <v>74</v>
      </c>
      <c r="G130" s="20">
        <v>2550</v>
      </c>
      <c r="H130" s="20">
        <v>1340</v>
      </c>
      <c r="I130" s="20">
        <v>1210</v>
      </c>
      <c r="J130" s="143" t="s">
        <v>91</v>
      </c>
      <c r="K130" s="41" t="s">
        <v>573</v>
      </c>
      <c r="L130" s="28"/>
    </row>
    <row r="131" spans="1:11" s="6" customFormat="1" ht="17.25" customHeight="1">
      <c r="A131" s="98"/>
      <c r="B131" s="197" t="s">
        <v>574</v>
      </c>
      <c r="C131" s="197"/>
      <c r="D131" s="99"/>
      <c r="E131" s="100"/>
      <c r="F131" s="99"/>
      <c r="G131" s="99"/>
      <c r="H131" s="99"/>
      <c r="I131" s="99"/>
      <c r="J131" s="103"/>
      <c r="K131" s="99"/>
    </row>
  </sheetData>
  <sheetProtection/>
  <mergeCells count="32">
    <mergeCell ref="K4:K5"/>
    <mergeCell ref="L4:L5"/>
    <mergeCell ref="A125:D125"/>
    <mergeCell ref="B131:C131"/>
    <mergeCell ref="A4:A5"/>
    <mergeCell ref="B4:B5"/>
    <mergeCell ref="C4:C5"/>
    <mergeCell ref="D4:D5"/>
    <mergeCell ref="A80:C80"/>
    <mergeCell ref="A97:C97"/>
    <mergeCell ref="A101:C101"/>
    <mergeCell ref="A106:D106"/>
    <mergeCell ref="A47:D47"/>
    <mergeCell ref="B51:D51"/>
    <mergeCell ref="A52:C52"/>
    <mergeCell ref="A66:C66"/>
    <mergeCell ref="A20:C20"/>
    <mergeCell ref="A27:C27"/>
    <mergeCell ref="A30:C30"/>
    <mergeCell ref="A38:D38"/>
    <mergeCell ref="B6:D6"/>
    <mergeCell ref="B7:D7"/>
    <mergeCell ref="A8:C8"/>
    <mergeCell ref="A18:C18"/>
    <mergeCell ref="A1:B1"/>
    <mergeCell ref="A2:J2"/>
    <mergeCell ref="B3:E3"/>
    <mergeCell ref="I4:J4"/>
    <mergeCell ref="E4:E5"/>
    <mergeCell ref="F4:F5"/>
    <mergeCell ref="G4:G5"/>
    <mergeCell ref="H4:H5"/>
  </mergeCells>
  <printOptions horizontalCentered="1"/>
  <pageMargins left="0.2" right="0.2" top="0.59" bottom="0.39" header="0.51" footer="0.12"/>
  <pageSetup horizontalDpi="600" verticalDpi="600" orientation="landscape" paperSize="9" scale="96"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34">
      <selection activeCell="D6" sqref="D6"/>
    </sheetView>
  </sheetViews>
  <sheetFormatPr defaultColWidth="9.00390625" defaultRowHeight="14.25"/>
  <cols>
    <col min="1" max="1" width="3.125" style="7" customWidth="1"/>
    <col min="2" max="2" width="18.875" style="8" customWidth="1"/>
    <col min="3" max="3" width="7.375" style="8" customWidth="1"/>
    <col min="4" max="4" width="11.00390625" style="8" customWidth="1"/>
    <col min="5" max="5" width="33.25390625" style="9" customWidth="1"/>
    <col min="6" max="6" width="8.625" style="10" customWidth="1"/>
    <col min="7" max="7" width="17.125" style="11" customWidth="1"/>
    <col min="8" max="8" width="14.50390625" style="8" customWidth="1"/>
    <col min="9" max="9" width="12.625" style="12" customWidth="1"/>
    <col min="10" max="10" width="4.125" style="13" customWidth="1"/>
    <col min="11" max="16384" width="9.00390625" style="13" customWidth="1"/>
  </cols>
  <sheetData>
    <row r="1" spans="1:2" ht="24" customHeight="1">
      <c r="A1" s="181" t="s">
        <v>816</v>
      </c>
      <c r="B1" s="181"/>
    </row>
    <row r="2" spans="1:10" ht="39.75" customHeight="1">
      <c r="A2" s="200" t="s">
        <v>575</v>
      </c>
      <c r="B2" s="200"/>
      <c r="C2" s="200"/>
      <c r="D2" s="200"/>
      <c r="E2" s="200"/>
      <c r="F2" s="200"/>
      <c r="G2" s="200"/>
      <c r="H2" s="200"/>
      <c r="I2" s="200"/>
      <c r="J2" s="200"/>
    </row>
    <row r="3" spans="1:10" s="1" customFormat="1" ht="24.75" customHeight="1">
      <c r="A3" s="196" t="s">
        <v>576</v>
      </c>
      <c r="B3" s="196" t="s">
        <v>47</v>
      </c>
      <c r="C3" s="194" t="s">
        <v>577</v>
      </c>
      <c r="D3" s="194" t="s">
        <v>49</v>
      </c>
      <c r="E3" s="196" t="s">
        <v>50</v>
      </c>
      <c r="F3" s="187" t="s">
        <v>578</v>
      </c>
      <c r="G3" s="196" t="s">
        <v>579</v>
      </c>
      <c r="H3" s="196" t="s">
        <v>580</v>
      </c>
      <c r="I3" s="194" t="s">
        <v>581</v>
      </c>
      <c r="J3" s="196" t="s">
        <v>56</v>
      </c>
    </row>
    <row r="4" spans="1:10" s="1" customFormat="1" ht="24.75" customHeight="1">
      <c r="A4" s="196"/>
      <c r="B4" s="196"/>
      <c r="C4" s="203"/>
      <c r="D4" s="203"/>
      <c r="E4" s="196"/>
      <c r="F4" s="187"/>
      <c r="G4" s="196"/>
      <c r="H4" s="196"/>
      <c r="I4" s="203"/>
      <c r="J4" s="196"/>
    </row>
    <row r="5" spans="1:10" s="1" customFormat="1" ht="21" customHeight="1">
      <c r="A5" s="15"/>
      <c r="B5" s="15" t="s">
        <v>582</v>
      </c>
      <c r="C5" s="17"/>
      <c r="D5" s="17"/>
      <c r="E5" s="15"/>
      <c r="F5" s="16">
        <f>F6+F18+F27+F34+F36+F44+F67</f>
        <v>9676136.969999999</v>
      </c>
      <c r="G5" s="15"/>
      <c r="H5" s="15"/>
      <c r="I5" s="78"/>
      <c r="J5" s="15"/>
    </row>
    <row r="6" spans="1:10" s="2" customFormat="1" ht="21" customHeight="1">
      <c r="A6" s="201" t="s">
        <v>810</v>
      </c>
      <c r="B6" s="202"/>
      <c r="C6" s="18"/>
      <c r="D6" s="18"/>
      <c r="E6" s="19"/>
      <c r="F6" s="16">
        <f>SUM(F7:F17)</f>
        <v>237879</v>
      </c>
      <c r="G6" s="19"/>
      <c r="H6" s="19"/>
      <c r="I6" s="79"/>
      <c r="J6" s="19"/>
    </row>
    <row r="7" spans="1:10" s="4" customFormat="1" ht="75.75" customHeight="1">
      <c r="A7" s="19">
        <v>1</v>
      </c>
      <c r="B7" s="31" t="s">
        <v>24</v>
      </c>
      <c r="C7" s="30" t="s">
        <v>64</v>
      </c>
      <c r="D7" s="30" t="s">
        <v>26</v>
      </c>
      <c r="E7" s="31" t="s">
        <v>25</v>
      </c>
      <c r="F7" s="178">
        <v>60000</v>
      </c>
      <c r="G7" s="34" t="s">
        <v>27</v>
      </c>
      <c r="H7" s="31" t="s">
        <v>29</v>
      </c>
      <c r="I7" s="30" t="s">
        <v>31</v>
      </c>
      <c r="J7" s="180"/>
    </row>
    <row r="8" spans="1:10" s="3" customFormat="1" ht="69" customHeight="1">
      <c r="A8" s="19">
        <v>2</v>
      </c>
      <c r="B8" s="24" t="s">
        <v>805</v>
      </c>
      <c r="C8" s="30" t="s">
        <v>64</v>
      </c>
      <c r="D8" s="24" t="s">
        <v>174</v>
      </c>
      <c r="E8" s="31" t="s">
        <v>806</v>
      </c>
      <c r="F8" s="178">
        <v>59797</v>
      </c>
      <c r="G8" s="34" t="s">
        <v>807</v>
      </c>
      <c r="H8" s="24" t="s">
        <v>28</v>
      </c>
      <c r="I8" s="24" t="s">
        <v>586</v>
      </c>
      <c r="J8" s="80"/>
    </row>
    <row r="9" spans="1:10" s="3" customFormat="1" ht="69" customHeight="1">
      <c r="A9" s="19">
        <v>3</v>
      </c>
      <c r="B9" s="24" t="s">
        <v>39</v>
      </c>
      <c r="C9" s="30" t="s">
        <v>64</v>
      </c>
      <c r="D9" s="24" t="s">
        <v>40</v>
      </c>
      <c r="E9" s="31" t="s">
        <v>38</v>
      </c>
      <c r="F9" s="178">
        <v>33923</v>
      </c>
      <c r="G9" s="34" t="s">
        <v>41</v>
      </c>
      <c r="H9" s="24" t="s">
        <v>43</v>
      </c>
      <c r="I9" s="24" t="s">
        <v>44</v>
      </c>
      <c r="J9" s="80"/>
    </row>
    <row r="10" spans="1:10" s="4" customFormat="1" ht="84.75" customHeight="1">
      <c r="A10" s="19">
        <v>4</v>
      </c>
      <c r="B10" s="18" t="s">
        <v>587</v>
      </c>
      <c r="C10" s="18" t="s">
        <v>588</v>
      </c>
      <c r="D10" s="18" t="s">
        <v>583</v>
      </c>
      <c r="E10" s="28" t="s">
        <v>589</v>
      </c>
      <c r="F10" s="20">
        <v>33200</v>
      </c>
      <c r="G10" s="29" t="s">
        <v>590</v>
      </c>
      <c r="H10" s="24" t="s">
        <v>42</v>
      </c>
      <c r="I10" s="18" t="s">
        <v>30</v>
      </c>
      <c r="J10" s="81"/>
    </row>
    <row r="11" spans="1:10" s="4" customFormat="1" ht="120" customHeight="1">
      <c r="A11" s="19">
        <v>5</v>
      </c>
      <c r="B11" s="30" t="s">
        <v>591</v>
      </c>
      <c r="C11" s="30" t="s">
        <v>71</v>
      </c>
      <c r="D11" s="31" t="s">
        <v>72</v>
      </c>
      <c r="E11" s="30" t="s">
        <v>592</v>
      </c>
      <c r="F11" s="21">
        <v>20077</v>
      </c>
      <c r="G11" s="32" t="s">
        <v>593</v>
      </c>
      <c r="H11" s="24" t="s">
        <v>9</v>
      </c>
      <c r="I11" s="82" t="s">
        <v>72</v>
      </c>
      <c r="J11" s="81"/>
    </row>
    <row r="12" spans="1:10" s="3" customFormat="1" ht="62.25" customHeight="1">
      <c r="A12" s="19">
        <v>6</v>
      </c>
      <c r="B12" s="18" t="s">
        <v>23</v>
      </c>
      <c r="C12" s="33" t="s">
        <v>77</v>
      </c>
      <c r="D12" s="18" t="s">
        <v>78</v>
      </c>
      <c r="E12" s="28" t="s">
        <v>594</v>
      </c>
      <c r="F12" s="20">
        <v>8700</v>
      </c>
      <c r="G12" s="29" t="s">
        <v>595</v>
      </c>
      <c r="H12" s="24" t="s">
        <v>596</v>
      </c>
      <c r="I12" s="18" t="s">
        <v>82</v>
      </c>
      <c r="J12" s="83"/>
    </row>
    <row r="13" spans="1:10" s="3" customFormat="1" ht="66" customHeight="1">
      <c r="A13" s="19">
        <v>7</v>
      </c>
      <c r="B13" s="24" t="s">
        <v>597</v>
      </c>
      <c r="C13" s="34" t="s">
        <v>347</v>
      </c>
      <c r="D13" s="24" t="s">
        <v>65</v>
      </c>
      <c r="E13" s="25" t="s">
        <v>598</v>
      </c>
      <c r="F13" s="26">
        <v>7082</v>
      </c>
      <c r="G13" s="27" t="s">
        <v>599</v>
      </c>
      <c r="H13" s="24" t="s">
        <v>600</v>
      </c>
      <c r="I13" s="34" t="s">
        <v>347</v>
      </c>
      <c r="J13" s="84"/>
    </row>
    <row r="14" spans="1:10" s="3" customFormat="1" ht="45.75" customHeight="1">
      <c r="A14" s="19">
        <v>8</v>
      </c>
      <c r="B14" s="24" t="s">
        <v>601</v>
      </c>
      <c r="C14" s="24" t="s">
        <v>284</v>
      </c>
      <c r="D14" s="24" t="s">
        <v>285</v>
      </c>
      <c r="E14" s="25" t="s">
        <v>602</v>
      </c>
      <c r="F14" s="26">
        <v>7000</v>
      </c>
      <c r="G14" s="27" t="s">
        <v>603</v>
      </c>
      <c r="H14" s="35" t="s">
        <v>604</v>
      </c>
      <c r="I14" s="39" t="s">
        <v>284</v>
      </c>
      <c r="J14" s="80"/>
    </row>
    <row r="15" spans="1:10" s="3" customFormat="1" ht="61.5" customHeight="1">
      <c r="A15" s="19">
        <v>9</v>
      </c>
      <c r="B15" s="36" t="s">
        <v>605</v>
      </c>
      <c r="C15" s="35" t="s">
        <v>328</v>
      </c>
      <c r="D15" s="35" t="s">
        <v>324</v>
      </c>
      <c r="E15" s="37" t="s">
        <v>606</v>
      </c>
      <c r="F15" s="26">
        <v>4000</v>
      </c>
      <c r="G15" s="38" t="s">
        <v>607</v>
      </c>
      <c r="H15" s="35" t="s">
        <v>608</v>
      </c>
      <c r="I15" s="35" t="s">
        <v>328</v>
      </c>
      <c r="J15" s="35"/>
    </row>
    <row r="16" spans="1:10" s="3" customFormat="1" ht="53.25" customHeight="1">
      <c r="A16" s="19">
        <v>10</v>
      </c>
      <c r="B16" s="24" t="s">
        <v>609</v>
      </c>
      <c r="C16" s="34" t="s">
        <v>347</v>
      </c>
      <c r="D16" s="24" t="s">
        <v>65</v>
      </c>
      <c r="E16" s="25" t="s">
        <v>610</v>
      </c>
      <c r="F16" s="26">
        <v>2500</v>
      </c>
      <c r="G16" s="27" t="s">
        <v>611</v>
      </c>
      <c r="H16" s="24" t="s">
        <v>612</v>
      </c>
      <c r="I16" s="34" t="s">
        <v>347</v>
      </c>
      <c r="J16" s="84"/>
    </row>
    <row r="17" spans="1:10" s="3" customFormat="1" ht="65.25" customHeight="1">
      <c r="A17" s="19">
        <v>11</v>
      </c>
      <c r="B17" s="39" t="s">
        <v>613</v>
      </c>
      <c r="C17" s="34" t="s">
        <v>347</v>
      </c>
      <c r="D17" s="24" t="s">
        <v>65</v>
      </c>
      <c r="E17" s="25" t="s">
        <v>614</v>
      </c>
      <c r="F17" s="26">
        <v>1600</v>
      </c>
      <c r="G17" s="27" t="s">
        <v>615</v>
      </c>
      <c r="H17" s="24" t="s">
        <v>616</v>
      </c>
      <c r="I17" s="34" t="s">
        <v>347</v>
      </c>
      <c r="J17" s="84"/>
    </row>
    <row r="18" spans="1:10" s="2" customFormat="1" ht="21" customHeight="1">
      <c r="A18" s="188" t="s">
        <v>617</v>
      </c>
      <c r="B18" s="189"/>
      <c r="C18" s="18"/>
      <c r="D18" s="18"/>
      <c r="E18" s="19"/>
      <c r="F18" s="16">
        <f>SUM(F19:F26)</f>
        <v>549200</v>
      </c>
      <c r="G18" s="19"/>
      <c r="H18" s="19"/>
      <c r="I18" s="79"/>
      <c r="J18" s="19"/>
    </row>
    <row r="19" spans="1:10" s="2" customFormat="1" ht="61.5" customHeight="1">
      <c r="A19" s="21">
        <v>12</v>
      </c>
      <c r="B19" s="30" t="s">
        <v>618</v>
      </c>
      <c r="C19" s="40" t="s">
        <v>619</v>
      </c>
      <c r="D19" s="41" t="s">
        <v>65</v>
      </c>
      <c r="E19" s="42" t="s">
        <v>620</v>
      </c>
      <c r="F19" s="21">
        <v>200000</v>
      </c>
      <c r="G19" s="30" t="s">
        <v>621</v>
      </c>
      <c r="H19" s="77" t="s">
        <v>622</v>
      </c>
      <c r="I19" s="85" t="s">
        <v>347</v>
      </c>
      <c r="J19" s="19"/>
    </row>
    <row r="20" spans="1:10" s="2" customFormat="1" ht="84.75" customHeight="1">
      <c r="A20" s="21">
        <v>13</v>
      </c>
      <c r="B20" s="30" t="s">
        <v>16</v>
      </c>
      <c r="C20" s="40" t="s">
        <v>483</v>
      </c>
      <c r="D20" s="41" t="s">
        <v>12</v>
      </c>
      <c r="E20" s="42" t="s">
        <v>17</v>
      </c>
      <c r="F20" s="21">
        <v>120000</v>
      </c>
      <c r="G20" s="30" t="s">
        <v>18</v>
      </c>
      <c r="H20" s="23" t="s">
        <v>622</v>
      </c>
      <c r="I20" s="82" t="s">
        <v>12</v>
      </c>
      <c r="J20" s="19"/>
    </row>
    <row r="21" spans="1:10" s="2" customFormat="1" ht="64.5" customHeight="1">
      <c r="A21" s="21">
        <v>14</v>
      </c>
      <c r="B21" s="23" t="s">
        <v>623</v>
      </c>
      <c r="C21" s="23" t="s">
        <v>349</v>
      </c>
      <c r="D21" s="22" t="s">
        <v>65</v>
      </c>
      <c r="E21" s="30" t="s">
        <v>624</v>
      </c>
      <c r="F21" s="43">
        <v>80000</v>
      </c>
      <c r="G21" s="44" t="s">
        <v>625</v>
      </c>
      <c r="H21" s="23" t="s">
        <v>622</v>
      </c>
      <c r="I21" s="86" t="s">
        <v>347</v>
      </c>
      <c r="J21" s="19"/>
    </row>
    <row r="22" spans="1:10" s="2" customFormat="1" ht="63" customHeight="1">
      <c r="A22" s="21">
        <v>15</v>
      </c>
      <c r="B22" s="30" t="s">
        <v>626</v>
      </c>
      <c r="C22" s="40" t="s">
        <v>627</v>
      </c>
      <c r="D22" s="41" t="s">
        <v>65</v>
      </c>
      <c r="E22" s="42" t="s">
        <v>628</v>
      </c>
      <c r="F22" s="21">
        <v>50000</v>
      </c>
      <c r="G22" s="30" t="s">
        <v>607</v>
      </c>
      <c r="H22" s="77" t="s">
        <v>622</v>
      </c>
      <c r="I22" s="85" t="s">
        <v>347</v>
      </c>
      <c r="J22" s="19"/>
    </row>
    <row r="23" spans="1:10" s="2" customFormat="1" ht="56.25" customHeight="1">
      <c r="A23" s="21">
        <v>16</v>
      </c>
      <c r="B23" s="30" t="s">
        <v>14</v>
      </c>
      <c r="C23" s="30" t="s">
        <v>483</v>
      </c>
      <c r="D23" s="41" t="s">
        <v>12</v>
      </c>
      <c r="E23" s="30" t="s">
        <v>13</v>
      </c>
      <c r="F23" s="21">
        <v>49900</v>
      </c>
      <c r="G23" s="31" t="s">
        <v>15</v>
      </c>
      <c r="H23" s="23" t="s">
        <v>622</v>
      </c>
      <c r="I23" s="82" t="s">
        <v>12</v>
      </c>
      <c r="J23" s="19"/>
    </row>
    <row r="24" spans="1:10" s="2" customFormat="1" ht="56.25" customHeight="1">
      <c r="A24" s="21">
        <v>17</v>
      </c>
      <c r="B24" s="30" t="s">
        <v>629</v>
      </c>
      <c r="C24" s="30" t="s">
        <v>630</v>
      </c>
      <c r="D24" s="41" t="s">
        <v>65</v>
      </c>
      <c r="E24" s="30" t="s">
        <v>631</v>
      </c>
      <c r="F24" s="21">
        <v>40000</v>
      </c>
      <c r="G24" s="45" t="s">
        <v>607</v>
      </c>
      <c r="H24" s="30" t="s">
        <v>632</v>
      </c>
      <c r="I24" s="82" t="s">
        <v>334</v>
      </c>
      <c r="J24" s="19"/>
    </row>
    <row r="25" spans="1:10" s="2" customFormat="1" ht="80.25" customHeight="1">
      <c r="A25" s="21">
        <v>18</v>
      </c>
      <c r="B25" s="30" t="s">
        <v>634</v>
      </c>
      <c r="C25" s="40" t="s">
        <v>336</v>
      </c>
      <c r="D25" s="41" t="s">
        <v>65</v>
      </c>
      <c r="E25" s="42" t="s">
        <v>635</v>
      </c>
      <c r="F25" s="21">
        <v>5100</v>
      </c>
      <c r="G25" s="30" t="s">
        <v>636</v>
      </c>
      <c r="H25" s="30" t="s">
        <v>637</v>
      </c>
      <c r="I25" s="85" t="s">
        <v>347</v>
      </c>
      <c r="J25" s="19"/>
    </row>
    <row r="26" spans="1:10" s="2" customFormat="1" ht="80.25" customHeight="1">
      <c r="A26" s="21">
        <v>19</v>
      </c>
      <c r="B26" s="30" t="s">
        <v>638</v>
      </c>
      <c r="C26" s="40" t="s">
        <v>639</v>
      </c>
      <c r="D26" s="41" t="s">
        <v>633</v>
      </c>
      <c r="E26" s="42" t="s">
        <v>640</v>
      </c>
      <c r="F26" s="21">
        <v>4200</v>
      </c>
      <c r="G26" s="30" t="s">
        <v>641</v>
      </c>
      <c r="H26" s="30" t="s">
        <v>642</v>
      </c>
      <c r="I26" s="85" t="s">
        <v>643</v>
      </c>
      <c r="J26" s="19"/>
    </row>
    <row r="27" spans="1:10" s="2" customFormat="1" ht="21" customHeight="1">
      <c r="A27" s="188" t="s">
        <v>811</v>
      </c>
      <c r="B27" s="189"/>
      <c r="C27" s="18"/>
      <c r="D27" s="18"/>
      <c r="E27" s="19"/>
      <c r="F27" s="16">
        <f>SUM(F28:F33)</f>
        <v>1038000</v>
      </c>
      <c r="G27" s="19"/>
      <c r="H27" s="19"/>
      <c r="I27" s="79"/>
      <c r="J27" s="19"/>
    </row>
    <row r="28" spans="1:10" s="3" customFormat="1" ht="97.5" customHeight="1">
      <c r="A28" s="19">
        <v>20</v>
      </c>
      <c r="B28" s="28" t="s">
        <v>7</v>
      </c>
      <c r="C28" s="28" t="s">
        <v>470</v>
      </c>
      <c r="D28" s="46" t="s">
        <v>471</v>
      </c>
      <c r="E28" s="28" t="s">
        <v>6</v>
      </c>
      <c r="F28" s="47">
        <v>665000</v>
      </c>
      <c r="G28" s="48" t="s">
        <v>607</v>
      </c>
      <c r="H28" s="179" t="s">
        <v>644</v>
      </c>
      <c r="I28" s="48" t="s">
        <v>645</v>
      </c>
      <c r="J28" s="48"/>
    </row>
    <row r="29" spans="1:10" s="3" customFormat="1" ht="67.5" customHeight="1">
      <c r="A29" s="19">
        <v>21</v>
      </c>
      <c r="B29" s="28" t="s">
        <v>33</v>
      </c>
      <c r="C29" s="30" t="s">
        <v>64</v>
      </c>
      <c r="D29" s="46" t="s">
        <v>36</v>
      </c>
      <c r="E29" s="28" t="s">
        <v>34</v>
      </c>
      <c r="F29" s="47">
        <v>190000</v>
      </c>
      <c r="G29" s="48" t="s">
        <v>35</v>
      </c>
      <c r="H29" s="48" t="s">
        <v>37</v>
      </c>
      <c r="I29" s="48" t="s">
        <v>3</v>
      </c>
      <c r="J29" s="48"/>
    </row>
    <row r="30" spans="1:10" s="3" customFormat="1" ht="65.25" customHeight="1">
      <c r="A30" s="19">
        <v>22</v>
      </c>
      <c r="B30" s="48" t="s">
        <v>646</v>
      </c>
      <c r="C30" s="48" t="s">
        <v>647</v>
      </c>
      <c r="D30" s="48" t="s">
        <v>110</v>
      </c>
      <c r="E30" s="48" t="s">
        <v>648</v>
      </c>
      <c r="F30" s="49">
        <v>100000</v>
      </c>
      <c r="G30" s="50" t="s">
        <v>649</v>
      </c>
      <c r="H30" s="48" t="s">
        <v>8</v>
      </c>
      <c r="I30" s="48" t="s">
        <v>650</v>
      </c>
      <c r="J30" s="48"/>
    </row>
    <row r="31" spans="1:13" s="3" customFormat="1" ht="71.25" customHeight="1">
      <c r="A31" s="19">
        <v>23</v>
      </c>
      <c r="B31" s="51" t="s">
        <v>651</v>
      </c>
      <c r="C31" s="52" t="s">
        <v>652</v>
      </c>
      <c r="D31" s="52" t="s">
        <v>184</v>
      </c>
      <c r="E31" s="51" t="s">
        <v>653</v>
      </c>
      <c r="F31" s="53">
        <v>35000</v>
      </c>
      <c r="G31" s="51" t="s">
        <v>654</v>
      </c>
      <c r="H31" s="51" t="s">
        <v>655</v>
      </c>
      <c r="I31" s="52" t="s">
        <v>408</v>
      </c>
      <c r="J31" s="51"/>
      <c r="K31" s="87"/>
      <c r="L31" s="87"/>
      <c r="M31" s="87"/>
    </row>
    <row r="32" spans="1:10" s="3" customFormat="1" ht="94.5" customHeight="1">
      <c r="A32" s="19">
        <v>24</v>
      </c>
      <c r="B32" s="54" t="s">
        <v>656</v>
      </c>
      <c r="C32" s="54" t="s">
        <v>657</v>
      </c>
      <c r="D32" s="52" t="s">
        <v>184</v>
      </c>
      <c r="E32" s="55" t="s">
        <v>658</v>
      </c>
      <c r="F32" s="53">
        <v>33000</v>
      </c>
      <c r="G32" s="54" t="s">
        <v>607</v>
      </c>
      <c r="H32" s="48" t="s">
        <v>585</v>
      </c>
      <c r="I32" s="52" t="s">
        <v>408</v>
      </c>
      <c r="J32" s="80"/>
    </row>
    <row r="33" spans="1:10" s="3" customFormat="1" ht="94.5" customHeight="1">
      <c r="A33" s="19">
        <v>25</v>
      </c>
      <c r="B33" s="54" t="s">
        <v>19</v>
      </c>
      <c r="C33" s="54" t="s">
        <v>132</v>
      </c>
      <c r="D33" s="52" t="s">
        <v>21</v>
      </c>
      <c r="E33" s="55" t="s">
        <v>20</v>
      </c>
      <c r="F33" s="53">
        <v>15000</v>
      </c>
      <c r="G33" s="54" t="s">
        <v>22</v>
      </c>
      <c r="H33" s="51" t="s">
        <v>655</v>
      </c>
      <c r="I33" s="52" t="s">
        <v>32</v>
      </c>
      <c r="J33" s="80"/>
    </row>
    <row r="34" spans="1:10" s="2" customFormat="1" ht="21" customHeight="1">
      <c r="A34" s="188" t="s">
        <v>659</v>
      </c>
      <c r="B34" s="189"/>
      <c r="C34" s="18"/>
      <c r="D34" s="18"/>
      <c r="E34" s="19"/>
      <c r="F34" s="16">
        <f>SUM(F35)</f>
        <v>2100</v>
      </c>
      <c r="G34" s="19"/>
      <c r="H34" s="19"/>
      <c r="I34" s="79"/>
      <c r="J34" s="19"/>
    </row>
    <row r="35" spans="1:10" s="3" customFormat="1" ht="103.5" customHeight="1">
      <c r="A35" s="19">
        <v>25</v>
      </c>
      <c r="B35" s="35" t="s">
        <v>660</v>
      </c>
      <c r="C35" s="35" t="s">
        <v>328</v>
      </c>
      <c r="D35" s="35" t="s">
        <v>324</v>
      </c>
      <c r="E35" s="56" t="s">
        <v>661</v>
      </c>
      <c r="F35" s="57">
        <v>2100</v>
      </c>
      <c r="G35" s="54" t="s">
        <v>607</v>
      </c>
      <c r="H35" s="48" t="s">
        <v>662</v>
      </c>
      <c r="I35" s="35" t="s">
        <v>328</v>
      </c>
      <c r="J35" s="35"/>
    </row>
    <row r="36" spans="1:10" s="2" customFormat="1" ht="21" customHeight="1">
      <c r="A36" s="188" t="s">
        <v>156</v>
      </c>
      <c r="B36" s="189"/>
      <c r="C36" s="18"/>
      <c r="D36" s="18"/>
      <c r="E36" s="19"/>
      <c r="F36" s="16">
        <f>SUM(F37:F43)</f>
        <v>575939.97</v>
      </c>
      <c r="G36" s="19"/>
      <c r="H36" s="19"/>
      <c r="I36" s="79"/>
      <c r="J36" s="19"/>
    </row>
    <row r="37" spans="1:10" s="3" customFormat="1" ht="79.5" customHeight="1">
      <c r="A37" s="21">
        <v>26</v>
      </c>
      <c r="B37" s="30" t="s">
        <v>663</v>
      </c>
      <c r="C37" s="30" t="s">
        <v>454</v>
      </c>
      <c r="D37" s="41" t="s">
        <v>65</v>
      </c>
      <c r="E37" s="30" t="s">
        <v>664</v>
      </c>
      <c r="F37" s="21">
        <v>350000</v>
      </c>
      <c r="G37" s="54" t="s">
        <v>607</v>
      </c>
      <c r="H37" s="48" t="s">
        <v>585</v>
      </c>
      <c r="I37" s="82" t="s">
        <v>665</v>
      </c>
      <c r="J37" s="88"/>
    </row>
    <row r="38" spans="1:10" s="3" customFormat="1" ht="74.25" customHeight="1">
      <c r="A38" s="21">
        <v>27</v>
      </c>
      <c r="B38" s="58" t="s">
        <v>666</v>
      </c>
      <c r="C38" s="58" t="s">
        <v>667</v>
      </c>
      <c r="D38" s="58" t="s">
        <v>127</v>
      </c>
      <c r="E38" s="59" t="s">
        <v>668</v>
      </c>
      <c r="F38" s="60">
        <v>100000</v>
      </c>
      <c r="G38" s="58" t="s">
        <v>669</v>
      </c>
      <c r="H38" s="48" t="s">
        <v>585</v>
      </c>
      <c r="I38" s="89" t="s">
        <v>127</v>
      </c>
      <c r="J38" s="90"/>
    </row>
    <row r="39" spans="1:10" s="3" customFormat="1" ht="99" customHeight="1">
      <c r="A39" s="21">
        <v>28</v>
      </c>
      <c r="B39" s="35" t="s">
        <v>670</v>
      </c>
      <c r="C39" s="35" t="s">
        <v>671</v>
      </c>
      <c r="D39" s="35" t="s">
        <v>324</v>
      </c>
      <c r="E39" s="61" t="s">
        <v>672</v>
      </c>
      <c r="F39" s="57">
        <v>60000</v>
      </c>
      <c r="G39" s="35" t="s">
        <v>673</v>
      </c>
      <c r="H39" s="48" t="s">
        <v>674</v>
      </c>
      <c r="I39" s="35" t="s">
        <v>328</v>
      </c>
      <c r="J39" s="88"/>
    </row>
    <row r="40" spans="1:13" s="3" customFormat="1" ht="64.5" customHeight="1">
      <c r="A40" s="21">
        <v>29</v>
      </c>
      <c r="B40" s="51" t="s">
        <v>675</v>
      </c>
      <c r="C40" s="52" t="s">
        <v>676</v>
      </c>
      <c r="D40" s="52" t="s">
        <v>110</v>
      </c>
      <c r="E40" s="51" t="s">
        <v>677</v>
      </c>
      <c r="F40" s="53">
        <v>25000</v>
      </c>
      <c r="G40" s="51" t="s">
        <v>678</v>
      </c>
      <c r="H40" s="51" t="s">
        <v>679</v>
      </c>
      <c r="I40" s="52" t="s">
        <v>181</v>
      </c>
      <c r="J40" s="51"/>
      <c r="K40" s="87"/>
      <c r="L40" s="87"/>
      <c r="M40" s="87"/>
    </row>
    <row r="41" spans="1:13" s="3" customFormat="1" ht="81.75" customHeight="1">
      <c r="A41" s="21">
        <v>30</v>
      </c>
      <c r="B41" s="51" t="s">
        <v>680</v>
      </c>
      <c r="C41" s="52" t="s">
        <v>454</v>
      </c>
      <c r="D41" s="52" t="s">
        <v>127</v>
      </c>
      <c r="E41" s="51" t="s">
        <v>681</v>
      </c>
      <c r="F41" s="53">
        <v>20000</v>
      </c>
      <c r="G41" s="51" t="s">
        <v>682</v>
      </c>
      <c r="H41" s="48" t="s">
        <v>683</v>
      </c>
      <c r="I41" s="52" t="s">
        <v>181</v>
      </c>
      <c r="J41" s="51"/>
      <c r="K41" s="87"/>
      <c r="L41" s="87"/>
      <c r="M41" s="87"/>
    </row>
    <row r="42" spans="1:10" s="3" customFormat="1" ht="79.5" customHeight="1">
      <c r="A42" s="21">
        <v>31</v>
      </c>
      <c r="B42" s="30" t="s">
        <v>684</v>
      </c>
      <c r="C42" s="31" t="s">
        <v>685</v>
      </c>
      <c r="D42" s="31" t="s">
        <v>184</v>
      </c>
      <c r="E42" s="30" t="s">
        <v>686</v>
      </c>
      <c r="F42" s="21">
        <v>15000</v>
      </c>
      <c r="G42" s="62" t="s">
        <v>687</v>
      </c>
      <c r="H42" s="48" t="s">
        <v>688</v>
      </c>
      <c r="I42" s="91" t="s">
        <v>685</v>
      </c>
      <c r="J42" s="88"/>
    </row>
    <row r="43" spans="1:10" s="3" customFormat="1" ht="79.5" customHeight="1">
      <c r="A43" s="21">
        <v>32</v>
      </c>
      <c r="B43" s="63" t="s">
        <v>689</v>
      </c>
      <c r="C43" s="63" t="s">
        <v>690</v>
      </c>
      <c r="D43" s="63" t="s">
        <v>110</v>
      </c>
      <c r="E43" s="63" t="s">
        <v>691</v>
      </c>
      <c r="F43" s="64">
        <v>5939.97</v>
      </c>
      <c r="G43" s="62" t="s">
        <v>687</v>
      </c>
      <c r="H43" s="23" t="s">
        <v>692</v>
      </c>
      <c r="I43" s="23" t="s">
        <v>693</v>
      </c>
      <c r="J43" s="88"/>
    </row>
    <row r="44" spans="1:10" s="2" customFormat="1" ht="21" customHeight="1">
      <c r="A44" s="188" t="s">
        <v>694</v>
      </c>
      <c r="B44" s="189"/>
      <c r="C44" s="190"/>
      <c r="D44" s="65"/>
      <c r="E44" s="19"/>
      <c r="F44" s="16">
        <f>SUM(F45:F66)</f>
        <v>7008328</v>
      </c>
      <c r="G44" s="19"/>
      <c r="H44" s="19"/>
      <c r="I44" s="79"/>
      <c r="J44" s="19"/>
    </row>
    <row r="45" spans="1:10" s="5" customFormat="1" ht="114.75" customHeight="1">
      <c r="A45" s="21">
        <v>33</v>
      </c>
      <c r="B45" s="30" t="s">
        <v>813</v>
      </c>
      <c r="C45" s="30" t="s">
        <v>64</v>
      </c>
      <c r="D45" s="31" t="s">
        <v>701</v>
      </c>
      <c r="E45" s="30" t="s">
        <v>814</v>
      </c>
      <c r="F45" s="21">
        <v>1903234</v>
      </c>
      <c r="G45" s="30" t="s">
        <v>702</v>
      </c>
      <c r="H45" s="30" t="s">
        <v>585</v>
      </c>
      <c r="I45" s="82" t="s">
        <v>703</v>
      </c>
      <c r="J45" s="21"/>
    </row>
    <row r="46" spans="1:10" s="4" customFormat="1" ht="150.75" customHeight="1">
      <c r="A46" s="21">
        <v>34</v>
      </c>
      <c r="B46" s="30" t="s">
        <v>713</v>
      </c>
      <c r="C46" s="30" t="s">
        <v>477</v>
      </c>
      <c r="D46" s="31" t="s">
        <v>714</v>
      </c>
      <c r="E46" s="30" t="s">
        <v>808</v>
      </c>
      <c r="F46" s="21">
        <v>1310000</v>
      </c>
      <c r="G46" s="29" t="s">
        <v>584</v>
      </c>
      <c r="H46" s="18" t="s">
        <v>809</v>
      </c>
      <c r="I46" s="82" t="s">
        <v>481</v>
      </c>
      <c r="J46" s="80"/>
    </row>
    <row r="47" spans="1:10" s="2" customFormat="1" ht="66" customHeight="1">
      <c r="A47" s="21">
        <v>35</v>
      </c>
      <c r="B47" s="30" t="s">
        <v>695</v>
      </c>
      <c r="C47" s="30" t="s">
        <v>696</v>
      </c>
      <c r="D47" s="31" t="s">
        <v>697</v>
      </c>
      <c r="E47" s="30" t="s">
        <v>698</v>
      </c>
      <c r="F47" s="21">
        <v>1000000</v>
      </c>
      <c r="G47" s="30" t="s">
        <v>699</v>
      </c>
      <c r="H47" s="30" t="s">
        <v>585</v>
      </c>
      <c r="I47" s="82" t="s">
        <v>700</v>
      </c>
      <c r="J47" s="19"/>
    </row>
    <row r="48" spans="1:10" s="4" customFormat="1" ht="132.75" customHeight="1">
      <c r="A48" s="21">
        <v>36</v>
      </c>
      <c r="B48" s="18" t="s">
        <v>704</v>
      </c>
      <c r="C48" s="18" t="s">
        <v>705</v>
      </c>
      <c r="D48" s="18" t="s">
        <v>110</v>
      </c>
      <c r="E48" s="28" t="s">
        <v>706</v>
      </c>
      <c r="F48" s="20">
        <v>850000</v>
      </c>
      <c r="G48" s="29" t="s">
        <v>607</v>
      </c>
      <c r="H48" s="18" t="s">
        <v>707</v>
      </c>
      <c r="I48" s="82" t="s">
        <v>708</v>
      </c>
      <c r="J48" s="81"/>
    </row>
    <row r="49" spans="1:10" s="4" customFormat="1" ht="127.5" customHeight="1">
      <c r="A49" s="21">
        <v>37</v>
      </c>
      <c r="B49" s="24" t="s">
        <v>709</v>
      </c>
      <c r="C49" s="24" t="s">
        <v>710</v>
      </c>
      <c r="D49" s="24" t="s">
        <v>174</v>
      </c>
      <c r="E49" s="25" t="s">
        <v>711</v>
      </c>
      <c r="F49" s="26">
        <v>400000</v>
      </c>
      <c r="G49" s="27" t="s">
        <v>712</v>
      </c>
      <c r="H49" s="24" t="s">
        <v>707</v>
      </c>
      <c r="I49" s="24" t="s">
        <v>174</v>
      </c>
      <c r="J49" s="80"/>
    </row>
    <row r="50" spans="1:10" s="4" customFormat="1" ht="88.5" customHeight="1">
      <c r="A50" s="21">
        <v>38</v>
      </c>
      <c r="B50" s="18" t="s">
        <v>715</v>
      </c>
      <c r="C50" s="18" t="s">
        <v>588</v>
      </c>
      <c r="D50" s="18" t="s">
        <v>285</v>
      </c>
      <c r="E50" s="28" t="s">
        <v>716</v>
      </c>
      <c r="F50" s="20">
        <v>300000</v>
      </c>
      <c r="G50" s="29" t="s">
        <v>584</v>
      </c>
      <c r="H50" s="18" t="s">
        <v>707</v>
      </c>
      <c r="I50" s="82" t="s">
        <v>717</v>
      </c>
      <c r="J50" s="81"/>
    </row>
    <row r="51" spans="1:13" s="3" customFormat="1" ht="105.75" customHeight="1">
      <c r="A51" s="21">
        <v>39</v>
      </c>
      <c r="B51" s="51" t="s">
        <v>721</v>
      </c>
      <c r="C51" s="52" t="s">
        <v>722</v>
      </c>
      <c r="D51" s="52" t="s">
        <v>110</v>
      </c>
      <c r="E51" s="51" t="s">
        <v>723</v>
      </c>
      <c r="F51" s="53">
        <v>150000</v>
      </c>
      <c r="G51" s="51" t="s">
        <v>724</v>
      </c>
      <c r="H51" s="51" t="s">
        <v>725</v>
      </c>
      <c r="I51" s="82" t="s">
        <v>726</v>
      </c>
      <c r="J51" s="51"/>
      <c r="K51" s="87"/>
      <c r="L51" s="87"/>
      <c r="M51" s="87"/>
    </row>
    <row r="52" spans="1:10" s="3" customFormat="1" ht="108.75" customHeight="1">
      <c r="A52" s="21">
        <v>40</v>
      </c>
      <c r="B52" s="18" t="s">
        <v>780</v>
      </c>
      <c r="C52" s="18" t="s">
        <v>781</v>
      </c>
      <c r="D52" s="18" t="s">
        <v>782</v>
      </c>
      <c r="E52" s="41" t="s">
        <v>10</v>
      </c>
      <c r="F52" s="60">
        <v>146349</v>
      </c>
      <c r="G52" s="29" t="s">
        <v>11</v>
      </c>
      <c r="H52" s="24" t="s">
        <v>736</v>
      </c>
      <c r="I52" s="73" t="s">
        <v>783</v>
      </c>
      <c r="J52" s="19"/>
    </row>
    <row r="53" spans="1:10" s="3" customFormat="1" ht="96" customHeight="1">
      <c r="A53" s="21">
        <v>41</v>
      </c>
      <c r="B53" s="68" t="s">
        <v>727</v>
      </c>
      <c r="C53" s="68" t="s">
        <v>192</v>
      </c>
      <c r="D53" s="68" t="s">
        <v>141</v>
      </c>
      <c r="E53" s="69" t="s">
        <v>728</v>
      </c>
      <c r="F53" s="70">
        <v>139800</v>
      </c>
      <c r="G53" s="71" t="s">
        <v>729</v>
      </c>
      <c r="H53" s="68" t="s">
        <v>730</v>
      </c>
      <c r="I53" s="93" t="s">
        <v>731</v>
      </c>
      <c r="J53" s="94"/>
    </row>
    <row r="54" spans="1:10" s="3" customFormat="1" ht="70.5" customHeight="1">
      <c r="A54" s="21">
        <v>42</v>
      </c>
      <c r="B54" s="24" t="s">
        <v>732</v>
      </c>
      <c r="C54" s="24" t="s">
        <v>733</v>
      </c>
      <c r="D54" s="24" t="s">
        <v>174</v>
      </c>
      <c r="E54" s="25" t="s">
        <v>734</v>
      </c>
      <c r="F54" s="26">
        <v>129135</v>
      </c>
      <c r="G54" s="27" t="s">
        <v>735</v>
      </c>
      <c r="H54" s="24" t="s">
        <v>736</v>
      </c>
      <c r="I54" s="24" t="s">
        <v>528</v>
      </c>
      <c r="J54" s="80"/>
    </row>
    <row r="55" spans="1:13" s="3" customFormat="1" ht="80.25" customHeight="1">
      <c r="A55" s="21">
        <v>43</v>
      </c>
      <c r="B55" s="51" t="s">
        <v>737</v>
      </c>
      <c r="C55" s="52" t="s">
        <v>738</v>
      </c>
      <c r="D55" s="52" t="s">
        <v>324</v>
      </c>
      <c r="E55" s="51" t="s">
        <v>739</v>
      </c>
      <c r="F55" s="53">
        <v>95000</v>
      </c>
      <c r="G55" s="51" t="s">
        <v>740</v>
      </c>
      <c r="H55" s="51" t="s">
        <v>741</v>
      </c>
      <c r="I55" s="24" t="s">
        <v>742</v>
      </c>
      <c r="J55" s="51"/>
      <c r="K55" s="87"/>
      <c r="L55" s="87"/>
      <c r="M55" s="87"/>
    </row>
    <row r="56" spans="1:10" s="4" customFormat="1" ht="83.25" customHeight="1">
      <c r="A56" s="21">
        <v>44</v>
      </c>
      <c r="B56" s="18" t="s">
        <v>743</v>
      </c>
      <c r="C56" s="18" t="s">
        <v>588</v>
      </c>
      <c r="D56" s="18" t="s">
        <v>184</v>
      </c>
      <c r="E56" s="28" t="s">
        <v>744</v>
      </c>
      <c r="F56" s="20">
        <v>87200</v>
      </c>
      <c r="G56" s="27" t="s">
        <v>745</v>
      </c>
      <c r="H56" s="24" t="s">
        <v>736</v>
      </c>
      <c r="I56" s="82" t="s">
        <v>746</v>
      </c>
      <c r="J56" s="81"/>
    </row>
    <row r="57" spans="1:10" s="3" customFormat="1" ht="99.75" customHeight="1">
      <c r="A57" s="21">
        <v>45</v>
      </c>
      <c r="B57" s="68" t="s">
        <v>747</v>
      </c>
      <c r="C57" s="68" t="s">
        <v>748</v>
      </c>
      <c r="D57" s="68" t="s">
        <v>141</v>
      </c>
      <c r="E57" s="69" t="s">
        <v>749</v>
      </c>
      <c r="F57" s="70">
        <v>85000</v>
      </c>
      <c r="G57" s="71" t="s">
        <v>750</v>
      </c>
      <c r="H57" s="68" t="s">
        <v>741</v>
      </c>
      <c r="I57" s="24" t="s">
        <v>218</v>
      </c>
      <c r="J57" s="95"/>
    </row>
    <row r="58" spans="1:10" s="3" customFormat="1" ht="68.25" customHeight="1">
      <c r="A58" s="21">
        <v>46</v>
      </c>
      <c r="B58" s="18" t="s">
        <v>751</v>
      </c>
      <c r="C58" s="18" t="s">
        <v>752</v>
      </c>
      <c r="D58" s="18" t="s">
        <v>110</v>
      </c>
      <c r="E58" s="28" t="s">
        <v>753</v>
      </c>
      <c r="F58" s="20">
        <v>78000</v>
      </c>
      <c r="G58" s="29" t="s">
        <v>754</v>
      </c>
      <c r="H58" s="18" t="s">
        <v>755</v>
      </c>
      <c r="I58" s="89" t="s">
        <v>110</v>
      </c>
      <c r="J58" s="90"/>
    </row>
    <row r="59" spans="1:10" s="3" customFormat="1" ht="72" customHeight="1">
      <c r="A59" s="21">
        <v>47</v>
      </c>
      <c r="B59" s="18" t="s">
        <v>756</v>
      </c>
      <c r="C59" s="18" t="s">
        <v>192</v>
      </c>
      <c r="D59" s="18" t="s">
        <v>141</v>
      </c>
      <c r="E59" s="72" t="s">
        <v>757</v>
      </c>
      <c r="F59" s="20">
        <v>62130</v>
      </c>
      <c r="G59" s="54" t="s">
        <v>607</v>
      </c>
      <c r="H59" s="18" t="s">
        <v>758</v>
      </c>
      <c r="I59" s="24" t="s">
        <v>218</v>
      </c>
      <c r="J59" s="81"/>
    </row>
    <row r="60" spans="1:13" s="3" customFormat="1" ht="69" customHeight="1">
      <c r="A60" s="21">
        <v>48</v>
      </c>
      <c r="B60" s="51" t="s">
        <v>759</v>
      </c>
      <c r="C60" s="52" t="s">
        <v>760</v>
      </c>
      <c r="D60" s="52" t="s">
        <v>285</v>
      </c>
      <c r="E60" s="51" t="s">
        <v>761</v>
      </c>
      <c r="F60" s="53">
        <v>60000</v>
      </c>
      <c r="G60" s="51" t="s">
        <v>762</v>
      </c>
      <c r="H60" s="68" t="s">
        <v>741</v>
      </c>
      <c r="I60" s="24" t="s">
        <v>763</v>
      </c>
      <c r="J60" s="51"/>
      <c r="K60" s="87"/>
      <c r="L60" s="87"/>
      <c r="M60" s="87"/>
    </row>
    <row r="61" spans="1:10" s="3" customFormat="1" ht="88.5" customHeight="1">
      <c r="A61" s="21">
        <v>49</v>
      </c>
      <c r="B61" s="73" t="s">
        <v>764</v>
      </c>
      <c r="C61" s="54" t="s">
        <v>765</v>
      </c>
      <c r="D61" s="54" t="s">
        <v>102</v>
      </c>
      <c r="E61" s="74" t="s">
        <v>766</v>
      </c>
      <c r="F61" s="20">
        <v>52700</v>
      </c>
      <c r="G61" s="54" t="s">
        <v>607</v>
      </c>
      <c r="H61" s="54" t="s">
        <v>767</v>
      </c>
      <c r="I61" s="73" t="s">
        <v>120</v>
      </c>
      <c r="J61" s="80"/>
    </row>
    <row r="62" spans="1:10" s="4" customFormat="1" ht="81" customHeight="1">
      <c r="A62" s="21">
        <v>50</v>
      </c>
      <c r="B62" s="75" t="s">
        <v>768</v>
      </c>
      <c r="C62" s="66" t="s">
        <v>718</v>
      </c>
      <c r="D62" s="66" t="s">
        <v>769</v>
      </c>
      <c r="E62" s="67" t="s">
        <v>770</v>
      </c>
      <c r="F62" s="20">
        <v>50000</v>
      </c>
      <c r="G62" s="66" t="s">
        <v>724</v>
      </c>
      <c r="H62" s="66" t="s">
        <v>771</v>
      </c>
      <c r="I62" s="82" t="s">
        <v>720</v>
      </c>
      <c r="J62" s="92"/>
    </row>
    <row r="63" spans="1:10" s="3" customFormat="1" ht="92.25" customHeight="1">
      <c r="A63" s="21">
        <v>51</v>
      </c>
      <c r="B63" s="76" t="s">
        <v>772</v>
      </c>
      <c r="C63" s="77" t="s">
        <v>773</v>
      </c>
      <c r="D63" s="77" t="s">
        <v>127</v>
      </c>
      <c r="E63" s="41" t="s">
        <v>774</v>
      </c>
      <c r="F63" s="60">
        <v>45000</v>
      </c>
      <c r="G63" s="77" t="s">
        <v>775</v>
      </c>
      <c r="H63" s="77" t="s">
        <v>776</v>
      </c>
      <c r="I63" s="73" t="s">
        <v>202</v>
      </c>
      <c r="J63" s="90"/>
    </row>
    <row r="64" spans="1:10" s="4" customFormat="1" ht="88.5" customHeight="1">
      <c r="A64" s="21">
        <v>52</v>
      </c>
      <c r="B64" s="131" t="s">
        <v>0</v>
      </c>
      <c r="C64" s="131" t="s">
        <v>1</v>
      </c>
      <c r="D64" s="66" t="s">
        <v>3</v>
      </c>
      <c r="E64" s="131" t="s">
        <v>2</v>
      </c>
      <c r="F64" s="178">
        <v>38400</v>
      </c>
      <c r="G64" s="66" t="s">
        <v>719</v>
      </c>
      <c r="H64" s="66" t="s">
        <v>4</v>
      </c>
      <c r="I64" s="82" t="s">
        <v>5</v>
      </c>
      <c r="J64" s="92"/>
    </row>
    <row r="65" spans="1:10" s="3" customFormat="1" ht="79.5" customHeight="1">
      <c r="A65" s="21">
        <v>53</v>
      </c>
      <c r="B65" s="68" t="s">
        <v>812</v>
      </c>
      <c r="C65" s="68" t="s">
        <v>777</v>
      </c>
      <c r="D65" s="68" t="s">
        <v>141</v>
      </c>
      <c r="E65" s="69" t="s">
        <v>778</v>
      </c>
      <c r="F65" s="70">
        <v>15380</v>
      </c>
      <c r="G65" s="71" t="s">
        <v>779</v>
      </c>
      <c r="H65" s="68" t="s">
        <v>741</v>
      </c>
      <c r="I65" s="68" t="s">
        <v>141</v>
      </c>
      <c r="J65" s="96"/>
    </row>
    <row r="66" spans="1:10" s="3" customFormat="1" ht="68.25" customHeight="1">
      <c r="A66" s="21">
        <v>54</v>
      </c>
      <c r="B66" s="18" t="s">
        <v>784</v>
      </c>
      <c r="C66" s="18" t="s">
        <v>229</v>
      </c>
      <c r="D66" s="18" t="s">
        <v>141</v>
      </c>
      <c r="E66" s="28" t="s">
        <v>785</v>
      </c>
      <c r="F66" s="20">
        <v>11000</v>
      </c>
      <c r="G66" s="29" t="s">
        <v>786</v>
      </c>
      <c r="H66" s="68" t="s">
        <v>741</v>
      </c>
      <c r="I66" s="73" t="s">
        <v>218</v>
      </c>
      <c r="J66" s="90"/>
    </row>
    <row r="67" spans="1:10" s="2" customFormat="1" ht="26.25" customHeight="1">
      <c r="A67" s="188" t="s">
        <v>232</v>
      </c>
      <c r="B67" s="189"/>
      <c r="C67" s="190"/>
      <c r="D67" s="65"/>
      <c r="E67" s="19"/>
      <c r="F67" s="16">
        <f>SUM(F68:F70)</f>
        <v>264690</v>
      </c>
      <c r="G67" s="19"/>
      <c r="H67" s="19"/>
      <c r="I67" s="79"/>
      <c r="J67" s="19"/>
    </row>
    <row r="68" spans="1:10" s="2" customFormat="1" ht="77.25" customHeight="1">
      <c r="A68" s="21">
        <v>55</v>
      </c>
      <c r="B68" s="30" t="s">
        <v>787</v>
      </c>
      <c r="C68" s="30" t="s">
        <v>788</v>
      </c>
      <c r="D68" s="31" t="s">
        <v>78</v>
      </c>
      <c r="E68" s="30" t="s">
        <v>789</v>
      </c>
      <c r="F68" s="21">
        <v>146200</v>
      </c>
      <c r="G68" s="45" t="s">
        <v>790</v>
      </c>
      <c r="H68" s="30" t="s">
        <v>791</v>
      </c>
      <c r="I68" s="82" t="s">
        <v>792</v>
      </c>
      <c r="J68" s="19"/>
    </row>
    <row r="69" spans="1:13" s="3" customFormat="1" ht="117.75" customHeight="1">
      <c r="A69" s="21">
        <v>56</v>
      </c>
      <c r="B69" s="51" t="s">
        <v>793</v>
      </c>
      <c r="C69" s="52" t="s">
        <v>794</v>
      </c>
      <c r="D69" s="52" t="s">
        <v>795</v>
      </c>
      <c r="E69" s="51" t="s">
        <v>796</v>
      </c>
      <c r="F69" s="53">
        <v>97490</v>
      </c>
      <c r="G69" s="97" t="s">
        <v>797</v>
      </c>
      <c r="H69" s="51" t="s">
        <v>798</v>
      </c>
      <c r="I69" s="52" t="s">
        <v>89</v>
      </c>
      <c r="J69" s="101"/>
      <c r="K69" s="87"/>
      <c r="L69" s="87"/>
      <c r="M69" s="87"/>
    </row>
    <row r="70" spans="1:10" s="3" customFormat="1" ht="92.25" customHeight="1">
      <c r="A70" s="21">
        <v>57</v>
      </c>
      <c r="B70" s="24" t="s">
        <v>799</v>
      </c>
      <c r="C70" s="24" t="s">
        <v>800</v>
      </c>
      <c r="D70" s="24" t="s">
        <v>801</v>
      </c>
      <c r="E70" s="24" t="s">
        <v>802</v>
      </c>
      <c r="F70" s="26">
        <v>21000</v>
      </c>
      <c r="G70" s="27" t="s">
        <v>803</v>
      </c>
      <c r="H70" s="18" t="s">
        <v>804</v>
      </c>
      <c r="I70" s="18" t="s">
        <v>284</v>
      </c>
      <c r="J70" s="102"/>
    </row>
    <row r="71" spans="1:11" s="6" customFormat="1" ht="17.25" customHeight="1">
      <c r="A71" s="98"/>
      <c r="B71" s="197" t="s">
        <v>574</v>
      </c>
      <c r="C71" s="197"/>
      <c r="D71" s="99"/>
      <c r="E71" s="100"/>
      <c r="F71" s="99"/>
      <c r="G71" s="99"/>
      <c r="H71" s="99"/>
      <c r="I71" s="99"/>
      <c r="J71" s="103"/>
      <c r="K71" s="99"/>
    </row>
  </sheetData>
  <sheetProtection/>
  <autoFilter ref="A3:M71"/>
  <mergeCells count="20">
    <mergeCell ref="J3:J4"/>
    <mergeCell ref="A67:C67"/>
    <mergeCell ref="B71:C71"/>
    <mergeCell ref="A3:A4"/>
    <mergeCell ref="B3:B4"/>
    <mergeCell ref="C3:C4"/>
    <mergeCell ref="A27:B27"/>
    <mergeCell ref="A34:B34"/>
    <mergeCell ref="A36:B36"/>
    <mergeCell ref="A44:C44"/>
    <mergeCell ref="A1:B1"/>
    <mergeCell ref="A2:J2"/>
    <mergeCell ref="A6:B6"/>
    <mergeCell ref="A18:B18"/>
    <mergeCell ref="D3:D4"/>
    <mergeCell ref="E3:E4"/>
    <mergeCell ref="F3:F4"/>
    <mergeCell ref="G3:G4"/>
    <mergeCell ref="H3:H4"/>
    <mergeCell ref="I3:I4"/>
  </mergeCells>
  <printOptions horizontalCentered="1"/>
  <pageMargins left="0.39" right="0.39" top="0.79" bottom="0.79" header="0.51" footer="0.51"/>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HYAS-GHOST-XP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dc:creator>
  <cp:keywords/>
  <dc:description/>
  <cp:lastModifiedBy>User</cp:lastModifiedBy>
  <cp:lastPrinted>2018-12-19T08:00:26Z</cp:lastPrinted>
  <dcterms:created xsi:type="dcterms:W3CDTF">2008-10-08T06:20:16Z</dcterms:created>
  <dcterms:modified xsi:type="dcterms:W3CDTF">2018-12-21T00:15:55Z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2052-11.1.0.8205</vt:lpwstr>
  </property>
  <property fmtid="{D5CDD505-2E9C-101B-9397-08002B2CF9AE}" pid="3" name="KSORubyTemplateID">
    <vt:lpwstr>11</vt:lpwstr>
  </property>
</Properties>
</file>